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tabRatio="709" activeTab="0"/>
  </bookViews>
  <sheets>
    <sheet name="прилож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<sst xmlns="http://schemas.openxmlformats.org/spreadsheetml/2006/main" count="371" uniqueCount="160">
  <si>
    <t>РЗ</t>
  </si>
  <si>
    <t>ПР</t>
  </si>
  <si>
    <t>КОД</t>
  </si>
  <si>
    <t>код</t>
  </si>
  <si>
    <t>КВр</t>
  </si>
  <si>
    <t>340</t>
  </si>
  <si>
    <t>Заработная плата</t>
  </si>
  <si>
    <t>Коммунальные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</si>
  <si>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</si>
  <si>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</si>
  <si>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</si>
  <si>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01</t>
  </si>
  <si>
    <t>02</t>
  </si>
  <si>
    <t>Наименование  эк.статьи расхода</t>
  </si>
  <si>
    <t>Оплата труда и начисления на выплаты по оплате труда</t>
  </si>
  <si>
    <t>210</t>
  </si>
  <si>
    <t>211</t>
  </si>
  <si>
    <t>Начисления на выплаты по оплате труда</t>
  </si>
  <si>
    <t>213</t>
  </si>
  <si>
    <t>04</t>
  </si>
  <si>
    <t>220</t>
  </si>
  <si>
    <t>Оплата работ, услуг</t>
  </si>
  <si>
    <t>221</t>
  </si>
  <si>
    <t>ИТОГО РАСХОДОВ:</t>
  </si>
  <si>
    <t>услуги телефонно-телеграфной связи</t>
  </si>
  <si>
    <t>221/1</t>
  </si>
  <si>
    <t>223</t>
  </si>
  <si>
    <t>оплата услуг предоставления электроэнергии</t>
  </si>
  <si>
    <t>223/1</t>
  </si>
  <si>
    <t>Работы, услуги по содержанию имущества</t>
  </si>
  <si>
    <t>225</t>
  </si>
  <si>
    <t>225/1</t>
  </si>
  <si>
    <t>Прочие работы, услуги</t>
  </si>
  <si>
    <t>226</t>
  </si>
  <si>
    <t>обязательное страхование гражданской оветственности владельцев транспортных средств</t>
  </si>
  <si>
    <t>226/1</t>
  </si>
  <si>
    <t>226/2</t>
  </si>
  <si>
    <t>290</t>
  </si>
  <si>
    <t xml:space="preserve">уплата налогов, государственных пошлин и сборов </t>
  </si>
  <si>
    <t>290/1</t>
  </si>
  <si>
    <t>300</t>
  </si>
  <si>
    <t>приобретение ГСМ</t>
  </si>
  <si>
    <t>340/1</t>
  </si>
  <si>
    <t>340/2</t>
  </si>
  <si>
    <t>приобретение хозяйственных материалов, канцтоваров</t>
  </si>
  <si>
    <t>резервный фонд</t>
  </si>
  <si>
    <t>03</t>
  </si>
  <si>
    <t>05</t>
  </si>
  <si>
    <t xml:space="preserve">услуги по проведению анализа воды </t>
  </si>
  <si>
    <t>07</t>
  </si>
  <si>
    <t>08</t>
  </si>
  <si>
    <t>проведение культурно-массовых мероприятий</t>
  </si>
  <si>
    <t>290/2</t>
  </si>
  <si>
    <t>ВСЕГО РАСХОДОВ:</t>
  </si>
  <si>
    <t>ДК</t>
  </si>
  <si>
    <t>924</t>
  </si>
  <si>
    <t>материальная помощь населению</t>
  </si>
  <si>
    <t>290/3</t>
  </si>
  <si>
    <t>11</t>
  </si>
  <si>
    <t>Подписка на периодическую печать</t>
  </si>
  <si>
    <t>химанализы</t>
  </si>
  <si>
    <t>310</t>
  </si>
  <si>
    <t>Увеличение стоимости основных средств</t>
  </si>
  <si>
    <t>310/1</t>
  </si>
  <si>
    <t>приобретение командной формы</t>
  </si>
  <si>
    <t>121</t>
  </si>
  <si>
    <t>244</t>
  </si>
  <si>
    <t>852</t>
  </si>
  <si>
    <t>870</t>
  </si>
  <si>
    <t>ИТОГО РАСХОДОВ</t>
  </si>
  <si>
    <t>оплатат по договору</t>
  </si>
  <si>
    <t>851</t>
  </si>
  <si>
    <t>Уплата налогов на имущество организаций и земельного налога</t>
  </si>
  <si>
    <t>выборы главы муниципального образования</t>
  </si>
  <si>
    <t>выборы депутатов представительного органа</t>
  </si>
  <si>
    <t>224</t>
  </si>
  <si>
    <t>межевание земельных участков</t>
  </si>
  <si>
    <t>251</t>
  </si>
  <si>
    <t>09</t>
  </si>
  <si>
    <t>7950001</t>
  </si>
  <si>
    <t>Дорожное хозяйство (дорожные фонды)</t>
  </si>
  <si>
    <t>225/2</t>
  </si>
  <si>
    <t>0225403</t>
  </si>
  <si>
    <t>ЧС</t>
  </si>
  <si>
    <t>990Л801</t>
  </si>
  <si>
    <t>разработка схем водоснабжения</t>
  </si>
  <si>
    <t>129</t>
  </si>
  <si>
    <t>Исполнено</t>
  </si>
  <si>
    <t>990А001100121</t>
  </si>
  <si>
    <t>990А001100129</t>
  </si>
  <si>
    <t>010А101110121</t>
  </si>
  <si>
    <t>010А101110129</t>
  </si>
  <si>
    <t>010А101110244</t>
  </si>
  <si>
    <t>010А101190851</t>
  </si>
  <si>
    <t>010А101190852</t>
  </si>
  <si>
    <t>0110451180121</t>
  </si>
  <si>
    <t>0110451180129</t>
  </si>
  <si>
    <t>12</t>
  </si>
  <si>
    <t>0140100000540</t>
  </si>
  <si>
    <t>0120100000244</t>
  </si>
  <si>
    <t>0130100000121</t>
  </si>
  <si>
    <t>0130100000129</t>
  </si>
  <si>
    <t>0130100000244</t>
  </si>
  <si>
    <t>0130200000244</t>
  </si>
  <si>
    <t>0130300000121</t>
  </si>
  <si>
    <t>0130300000129</t>
  </si>
  <si>
    <t>010А101190853</t>
  </si>
  <si>
    <t>уплата налогов, штрафы</t>
  </si>
  <si>
    <t>0140100000244</t>
  </si>
  <si>
    <t>0130300001121</t>
  </si>
  <si>
    <t>0130300001129</t>
  </si>
  <si>
    <t>Сводная бюджетная роспись расходов бюджета МО "Теньгинское сельское поселение" на 01.01.2019 год</t>
  </si>
  <si>
    <t>КОСГУ</t>
  </si>
  <si>
    <t>Утверждено</t>
  </si>
  <si>
    <t>на 01.01.2019</t>
  </si>
  <si>
    <t>на 01.01.2019г.</t>
  </si>
  <si>
    <t>Глава сельского поселения: ___________________В.Я.Айбыков</t>
  </si>
  <si>
    <t>Экономист:______________________________А.С.Коннов</t>
  </si>
  <si>
    <t>010А1S8500121</t>
  </si>
  <si>
    <t>010А1S8500129</t>
  </si>
  <si>
    <t>010А101190244</t>
  </si>
  <si>
    <t>Услуги связи (Интернет, стационарная связь)</t>
  </si>
  <si>
    <t>услуги сопровождения ПО "Смета"</t>
  </si>
  <si>
    <t>Услуги по обслуживанию ПО "СБИС"</t>
  </si>
  <si>
    <t>99Г0916000880</t>
  </si>
  <si>
    <t>990000Ш600870</t>
  </si>
  <si>
    <t>296</t>
  </si>
  <si>
    <t>19-365</t>
  </si>
  <si>
    <t>ЦСР</t>
  </si>
  <si>
    <t>передача полномочий по земле</t>
  </si>
  <si>
    <t>приобретение продуктов</t>
  </si>
  <si>
    <t>Договор на электроэнергию</t>
  </si>
  <si>
    <t>Приобретение канцелярии</t>
  </si>
  <si>
    <t>Приобретение ГСМ</t>
  </si>
  <si>
    <t>Проведение клубных мероприятий</t>
  </si>
  <si>
    <t>Дрова</t>
  </si>
  <si>
    <t>Уголь</t>
  </si>
  <si>
    <t>Межбюджетные перечисления</t>
  </si>
  <si>
    <t>передача полномочий по культуре</t>
  </si>
  <si>
    <t>0130200000540</t>
  </si>
  <si>
    <t>250</t>
  </si>
  <si>
    <t>0130200000851</t>
  </si>
  <si>
    <t>291</t>
  </si>
  <si>
    <t>Уплата налогов, сборов и прочих платежей</t>
  </si>
  <si>
    <t>0130200000852</t>
  </si>
  <si>
    <t xml:space="preserve">Уплата прочих налогов </t>
  </si>
  <si>
    <t>292</t>
  </si>
  <si>
    <t>0130200000853</t>
  </si>
  <si>
    <t>Уплата прочих платежей</t>
  </si>
  <si>
    <t>Аккарецидные обработки территории с/пос</t>
  </si>
  <si>
    <t>2938</t>
  </si>
  <si>
    <t>01303S8500121</t>
  </si>
  <si>
    <t>01303S8500129</t>
  </si>
  <si>
    <t>01301S8500121</t>
  </si>
  <si>
    <t>01301S8500129</t>
  </si>
  <si>
    <t>0130300002121</t>
  </si>
  <si>
    <t>0130300002129</t>
  </si>
  <si>
    <t>01302S8500121</t>
  </si>
  <si>
    <t>01302S8500129</t>
  </si>
  <si>
    <t>передача полномочий по фин.контролю</t>
  </si>
</sst>
</file>

<file path=xl/styles.xml><?xml version="1.0" encoding="utf-8"?>
<styleSheet xmlns="http://schemas.openxmlformats.org/spreadsheetml/2006/main">
  <numFmts count="6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\.00\.000"/>
    <numFmt numFmtId="173" formatCode="000"/>
    <numFmt numFmtId="174" formatCode="00\.00\.00"/>
    <numFmt numFmtId="175" formatCode="000\.00\.00"/>
    <numFmt numFmtId="176" formatCode="000000"/>
    <numFmt numFmtId="177" formatCode="000\.00\.000\.0"/>
    <numFmt numFmtId="178" formatCode="000000000"/>
    <numFmt numFmtId="179" formatCode="00\.00"/>
    <numFmt numFmtId="180" formatCode="000\.0000"/>
    <numFmt numFmtId="181" formatCode="0.00_ ;[Red]\-0.00\ "/>
    <numFmt numFmtId="182" formatCode="000\.00"/>
    <numFmt numFmtId="183" formatCode="&quot;€&quot;#,##0;\-&quot;€&quot;#,##0"/>
    <numFmt numFmtId="184" formatCode="&quot;€&quot;#,##0;[Red]\-&quot;€&quot;#,##0"/>
    <numFmt numFmtId="185" formatCode="&quot;€&quot;#,##0.00;\-&quot;€&quot;#,##0.00"/>
    <numFmt numFmtId="186" formatCode="&quot;€&quot;#,##0.00;[Red]\-&quot;€&quot;#,##0.00"/>
    <numFmt numFmtId="187" formatCode="_-&quot;€&quot;* #,##0_-;\-&quot;€&quot;* #,##0_-;_-&quot;€&quot;* &quot;-&quot;_-;_-@_-"/>
    <numFmt numFmtId="188" formatCode="_-* #,##0_-;\-* #,##0_-;_-* &quot;-&quot;_-;_-@_-"/>
    <numFmt numFmtId="189" formatCode="_-&quot;€&quot;* #,##0.00_-;\-&quot;€&quot;* #,##0.00_-;_-&quot;€&quot;* &quot;-&quot;??_-;_-@_-"/>
    <numFmt numFmtId="190" formatCode="_-* #,##0.00_-;\-* #,##0.00_-;_-* &quot;-&quot;??_-;_-@_-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* _-#,##0&quot;р.&quot;;* \-#,##0&quot;р.&quot;;* _-&quot;-&quot;&quot;р.&quot;;@"/>
    <numFmt numFmtId="200" formatCode="* #,##0;* \-#,##0;* &quot;-&quot;;@"/>
    <numFmt numFmtId="201" formatCode="* _-#,##0.00&quot;р.&quot;;* \-#,##0.00&quot;р.&quot;;* _-&quot;-&quot;??&quot;р.&quot;;@"/>
    <numFmt numFmtId="202" formatCode="* #,##0.00;* \-#,##0.00;* &quot;-&quot;??;@"/>
    <numFmt numFmtId="203" formatCode="\$#,##0_);\(\$#,##0\)"/>
    <numFmt numFmtId="204" formatCode="\$#,##0_);[Red]\(\$#,##0\)"/>
    <numFmt numFmtId="205" formatCode="\$#,##0.00_);\(\$#,##0.00\)"/>
    <numFmt numFmtId="206" formatCode="\$#,##0.00_);[Red]\(\$#,##0.00\)"/>
    <numFmt numFmtId="207" formatCode="0000000"/>
    <numFmt numFmtId="208" formatCode="00"/>
    <numFmt numFmtId="209" formatCode="0000"/>
    <numFmt numFmtId="210" formatCode="#,##0.00;[Red]\-#,##0.00;0.00"/>
    <numFmt numFmtId="211" formatCode="#,##0.0;[Red]\-#,##0.0;0.0"/>
    <numFmt numFmtId="212" formatCode="#,##0;[Red]\-#,##0;0"/>
    <numFmt numFmtId="213" formatCode="0.0"/>
    <numFmt numFmtId="214" formatCode="0.0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#,##0.00&quot;р.&quot;"/>
    <numFmt numFmtId="220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53">
      <alignment/>
      <protection/>
    </xf>
    <xf numFmtId="0" fontId="4" fillId="0" borderId="0" xfId="53" applyFont="1">
      <alignment/>
      <protection/>
    </xf>
    <xf numFmtId="49" fontId="7" fillId="0" borderId="10" xfId="53" applyNumberFormat="1" applyFont="1" applyBorder="1" applyAlignment="1">
      <alignment horizontal="center" vertical="center"/>
      <protection/>
    </xf>
    <xf numFmtId="49" fontId="7" fillId="0" borderId="10" xfId="53" applyNumberFormat="1" applyFont="1" applyBorder="1" applyAlignment="1">
      <alignment horizontal="justify" vertical="justify" wrapText="1"/>
      <protection/>
    </xf>
    <xf numFmtId="2" fontId="7" fillId="0" borderId="10" xfId="53" applyNumberFormat="1" applyFont="1" applyBorder="1" applyAlignment="1">
      <alignment horizontal="center" vertical="center"/>
      <protection/>
    </xf>
    <xf numFmtId="49" fontId="6" fillId="0" borderId="10" xfId="53" applyNumberFormat="1" applyFont="1" applyBorder="1" applyAlignment="1">
      <alignment horizontal="center" vertical="center"/>
      <protection/>
    </xf>
    <xf numFmtId="49" fontId="6" fillId="0" borderId="10" xfId="53" applyNumberFormat="1" applyFont="1" applyBorder="1" applyAlignment="1">
      <alignment horizontal="justify" vertical="justify" wrapText="1"/>
      <protection/>
    </xf>
    <xf numFmtId="2" fontId="6" fillId="0" borderId="10" xfId="53" applyNumberFormat="1" applyFont="1" applyBorder="1" applyAlignment="1">
      <alignment horizontal="center" vertical="center"/>
      <protection/>
    </xf>
    <xf numFmtId="0" fontId="6" fillId="0" borderId="0" xfId="53" applyFont="1">
      <alignment/>
      <protection/>
    </xf>
    <xf numFmtId="0" fontId="7" fillId="0" borderId="10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 wrapText="1"/>
      <protection/>
    </xf>
    <xf numFmtId="2" fontId="7" fillId="0" borderId="10" xfId="53" applyNumberFormat="1" applyFont="1" applyFill="1" applyBorder="1" applyAlignment="1">
      <alignment horizontal="center" vertical="center"/>
      <protection/>
    </xf>
    <xf numFmtId="2" fontId="7" fillId="0" borderId="10" xfId="53" applyNumberFormat="1" applyFont="1" applyFill="1" applyBorder="1" applyAlignment="1">
      <alignment horizontal="center"/>
      <protection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justify" vertical="justify" wrapText="1"/>
      <protection/>
    </xf>
    <xf numFmtId="2" fontId="6" fillId="0" borderId="10" xfId="53" applyNumberFormat="1" applyFont="1" applyFill="1" applyBorder="1" applyAlignment="1">
      <alignment horizontal="center" vertical="center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4" fillId="0" borderId="0" xfId="53" applyFont="1" applyAlignment="1">
      <alignment/>
      <protection/>
    </xf>
    <xf numFmtId="49" fontId="7" fillId="0" borderId="11" xfId="53" applyNumberFormat="1" applyFont="1" applyFill="1" applyBorder="1" applyAlignment="1">
      <alignment horizontal="center" vertical="center"/>
      <protection/>
    </xf>
    <xf numFmtId="49" fontId="6" fillId="0" borderId="11" xfId="53" applyNumberFormat="1" applyFont="1" applyFill="1" applyBorder="1" applyAlignment="1">
      <alignment horizontal="center" vertical="center"/>
      <protection/>
    </xf>
    <xf numFmtId="2" fontId="3" fillId="0" borderId="0" xfId="53" applyNumberFormat="1">
      <alignment/>
      <protection/>
    </xf>
    <xf numFmtId="0" fontId="5" fillId="0" borderId="0" xfId="53" applyFont="1" applyAlignment="1">
      <alignment horizontal="center"/>
      <protection/>
    </xf>
    <xf numFmtId="49" fontId="7" fillId="0" borderId="12" xfId="53" applyNumberFormat="1" applyFont="1" applyFill="1" applyBorder="1" applyAlignment="1">
      <alignment horizontal="center" vertical="center"/>
      <protection/>
    </xf>
    <xf numFmtId="49" fontId="7" fillId="0" borderId="13" xfId="53" applyNumberFormat="1" applyFont="1" applyFill="1" applyBorder="1" applyAlignment="1">
      <alignment horizontal="center" vertical="center"/>
      <protection/>
    </xf>
    <xf numFmtId="49" fontId="6" fillId="0" borderId="13" xfId="53" applyNumberFormat="1" applyFont="1" applyFill="1" applyBorder="1" applyAlignment="1">
      <alignment horizontal="center" vertical="center"/>
      <protection/>
    </xf>
    <xf numFmtId="49" fontId="7" fillId="0" borderId="13" xfId="53" applyNumberFormat="1" applyFont="1" applyBorder="1" applyAlignment="1">
      <alignment horizontal="center" vertical="center"/>
      <protection/>
    </xf>
    <xf numFmtId="49" fontId="6" fillId="0" borderId="13" xfId="53" applyNumberFormat="1" applyFont="1" applyBorder="1" applyAlignment="1">
      <alignment horizontal="center" vertical="center"/>
      <protection/>
    </xf>
    <xf numFmtId="49" fontId="6" fillId="0" borderId="11" xfId="53" applyNumberFormat="1" applyFont="1" applyBorder="1" applyAlignment="1">
      <alignment horizontal="center" vertical="center"/>
      <protection/>
    </xf>
    <xf numFmtId="49" fontId="7" fillId="0" borderId="11" xfId="53" applyNumberFormat="1" applyFont="1" applyBorder="1" applyAlignment="1">
      <alignment horizontal="center" vertical="center"/>
      <protection/>
    </xf>
    <xf numFmtId="0" fontId="3" fillId="0" borderId="0" xfId="53" applyFont="1">
      <alignment/>
      <protection/>
    </xf>
    <xf numFmtId="49" fontId="6" fillId="0" borderId="13" xfId="53" applyNumberFormat="1" applyFont="1" applyFill="1" applyBorder="1" applyAlignment="1">
      <alignment horizontal="left" vertical="center" wrapText="1"/>
      <protection/>
    </xf>
    <xf numFmtId="49" fontId="7" fillId="0" borderId="13" xfId="53" applyNumberFormat="1" applyFont="1" applyFill="1" applyBorder="1" applyAlignment="1">
      <alignment horizontal="left" vertical="center" wrapText="1"/>
      <protection/>
    </xf>
    <xf numFmtId="0" fontId="6" fillId="0" borderId="10" xfId="53" applyFont="1" applyBorder="1" applyAlignment="1">
      <alignment horizontal="center"/>
      <protection/>
    </xf>
    <xf numFmtId="49" fontId="7" fillId="0" borderId="10" xfId="53" applyNumberFormat="1" applyFont="1" applyBorder="1" applyAlignment="1">
      <alignment horizontal="center" wrapText="1"/>
      <protection/>
    </xf>
    <xf numFmtId="49" fontId="6" fillId="0" borderId="10" xfId="53" applyNumberFormat="1" applyFont="1" applyBorder="1" applyAlignment="1">
      <alignment horizontal="center" wrapText="1"/>
      <protection/>
    </xf>
    <xf numFmtId="2" fontId="6" fillId="0" borderId="10" xfId="53" applyNumberFormat="1" applyFont="1" applyBorder="1" applyAlignment="1">
      <alignment horizontal="center" wrapText="1"/>
      <protection/>
    </xf>
    <xf numFmtId="0" fontId="6" fillId="0" borderId="0" xfId="53" applyFont="1" applyAlignment="1">
      <alignment horizontal="left"/>
      <protection/>
    </xf>
    <xf numFmtId="0" fontId="4" fillId="0" borderId="0" xfId="53" applyFont="1" applyAlignment="1">
      <alignment horizontal="left" wrapText="1"/>
      <protection/>
    </xf>
    <xf numFmtId="0" fontId="8" fillId="0" borderId="10" xfId="53" applyFont="1" applyBorder="1" applyAlignment="1">
      <alignment horizontal="center"/>
      <protection/>
    </xf>
    <xf numFmtId="2" fontId="7" fillId="0" borderId="10" xfId="53" applyNumberFormat="1" applyFont="1" applyBorder="1" applyAlignment="1">
      <alignment horizontal="center" wrapText="1"/>
      <protection/>
    </xf>
    <xf numFmtId="49" fontId="7" fillId="0" borderId="10" xfId="53" applyNumberFormat="1" applyFont="1" applyFill="1" applyBorder="1" applyAlignment="1">
      <alignment horizontal="justify" vertical="justify" wrapText="1"/>
      <protection/>
    </xf>
    <xf numFmtId="49" fontId="7" fillId="0" borderId="14" xfId="53" applyNumberFormat="1" applyFont="1" applyFill="1" applyBorder="1" applyAlignment="1">
      <alignment vertical="center"/>
      <protection/>
    </xf>
    <xf numFmtId="43" fontId="7" fillId="0" borderId="11" xfId="53" applyNumberFormat="1" applyFont="1" applyBorder="1" applyAlignment="1">
      <alignment vertical="justify" wrapText="1"/>
      <protection/>
    </xf>
    <xf numFmtId="49" fontId="7" fillId="0" borderId="12" xfId="53" applyNumberFormat="1" applyFont="1" applyBorder="1" applyAlignment="1">
      <alignment horizontal="center" vertical="center"/>
      <protection/>
    </xf>
    <xf numFmtId="49" fontId="7" fillId="0" borderId="13" xfId="53" applyNumberFormat="1" applyFont="1" applyBorder="1" applyAlignment="1">
      <alignment horizontal="left" vertical="center"/>
      <protection/>
    </xf>
    <xf numFmtId="49" fontId="7" fillId="0" borderId="10" xfId="53" applyNumberFormat="1" applyFont="1" applyFill="1" applyBorder="1" applyAlignment="1">
      <alignment horizontal="left" vertical="justify" wrapText="1"/>
      <protection/>
    </xf>
    <xf numFmtId="49" fontId="7" fillId="0" borderId="12" xfId="53" applyNumberFormat="1" applyFont="1" applyBorder="1" applyAlignment="1">
      <alignment horizontal="center" vertical="justify" wrapText="1"/>
      <protection/>
    </xf>
    <xf numFmtId="49" fontId="7" fillId="0" borderId="13" xfId="53" applyNumberFormat="1" applyFont="1" applyBorder="1" applyAlignment="1">
      <alignment horizontal="center" vertical="justify" wrapText="1"/>
      <protection/>
    </xf>
    <xf numFmtId="49" fontId="7" fillId="0" borderId="11" xfId="53" applyNumberFormat="1" applyFont="1" applyBorder="1" applyAlignment="1">
      <alignment horizontal="center" vertical="justify" wrapText="1"/>
      <protection/>
    </xf>
    <xf numFmtId="0" fontId="6" fillId="0" borderId="0" xfId="53" applyFont="1" applyAlignment="1">
      <alignment horizontal="left"/>
      <protection/>
    </xf>
    <xf numFmtId="49" fontId="7" fillId="0" borderId="12" xfId="53" applyNumberFormat="1" applyFont="1" applyFill="1" applyBorder="1" applyAlignment="1">
      <alignment horizontal="center" vertical="center"/>
      <protection/>
    </xf>
    <xf numFmtId="49" fontId="7" fillId="0" borderId="13" xfId="53" applyNumberFormat="1" applyFont="1" applyFill="1" applyBorder="1" applyAlignment="1">
      <alignment horizontal="center" vertical="center"/>
      <protection/>
    </xf>
    <xf numFmtId="49" fontId="7" fillId="0" borderId="11" xfId="53" applyNumberFormat="1" applyFont="1" applyFill="1" applyBorder="1" applyAlignment="1">
      <alignment horizontal="center" vertical="center"/>
      <protection/>
    </xf>
    <xf numFmtId="0" fontId="4" fillId="0" borderId="0" xfId="53" applyFont="1" applyAlignment="1">
      <alignment horizontal="left" wrapText="1"/>
      <protection/>
    </xf>
    <xf numFmtId="0" fontId="7" fillId="0" borderId="15" xfId="53" applyFont="1" applyBorder="1" applyAlignment="1">
      <alignment horizontal="center" wrapText="1"/>
      <protection/>
    </xf>
    <xf numFmtId="0" fontId="7" fillId="0" borderId="14" xfId="53" applyFont="1" applyBorder="1" applyAlignment="1">
      <alignment horizontal="center" wrapText="1"/>
      <protection/>
    </xf>
    <xf numFmtId="49" fontId="7" fillId="0" borderId="12" xfId="53" applyNumberFormat="1" applyFont="1" applyBorder="1" applyAlignment="1">
      <alignment horizontal="center" vertical="center"/>
      <protection/>
    </xf>
    <xf numFmtId="49" fontId="6" fillId="0" borderId="13" xfId="53" applyNumberFormat="1" applyFont="1" applyBorder="1" applyAlignment="1">
      <alignment horizontal="center" vertical="center"/>
      <protection/>
    </xf>
    <xf numFmtId="49" fontId="6" fillId="0" borderId="11" xfId="53" applyNumberFormat="1" applyFont="1" applyBorder="1" applyAlignment="1">
      <alignment horizontal="center" vertical="center"/>
      <protection/>
    </xf>
    <xf numFmtId="0" fontId="7" fillId="0" borderId="16" xfId="53" applyFont="1" applyBorder="1" applyAlignment="1">
      <alignment horizontal="center" wrapText="1"/>
      <protection/>
    </xf>
    <xf numFmtId="0" fontId="7" fillId="0" borderId="17" xfId="53" applyFont="1" applyBorder="1" applyAlignment="1">
      <alignment horizontal="center" wrapText="1"/>
      <protection/>
    </xf>
    <xf numFmtId="0" fontId="7" fillId="0" borderId="18" xfId="53" applyFont="1" applyBorder="1" applyAlignment="1">
      <alignment horizontal="center" wrapText="1"/>
      <protection/>
    </xf>
    <xf numFmtId="0" fontId="5" fillId="0" borderId="0" xfId="53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49" fontId="7" fillId="0" borderId="15" xfId="53" applyNumberFormat="1" applyFont="1" applyFill="1" applyBorder="1" applyAlignment="1">
      <alignment horizontal="center" vertical="center"/>
      <protection/>
    </xf>
    <xf numFmtId="49" fontId="7" fillId="0" borderId="19" xfId="53" applyNumberFormat="1" applyFont="1" applyFill="1" applyBorder="1" applyAlignment="1">
      <alignment horizontal="center" vertical="center"/>
      <protection/>
    </xf>
    <xf numFmtId="49" fontId="7" fillId="0" borderId="13" xfId="53" applyNumberFormat="1" applyFont="1" applyBorder="1" applyAlignment="1">
      <alignment horizontal="center" vertical="center"/>
      <protection/>
    </xf>
    <xf numFmtId="49" fontId="7" fillId="0" borderId="11" xfId="53" applyNumberFormat="1" applyFont="1" applyBorder="1" applyAlignment="1">
      <alignment horizontal="center" vertical="center"/>
      <protection/>
    </xf>
    <xf numFmtId="0" fontId="7" fillId="0" borderId="12" xfId="53" applyFont="1" applyFill="1" applyBorder="1" applyAlignment="1">
      <alignment horizontal="center"/>
      <protection/>
    </xf>
    <xf numFmtId="0" fontId="7" fillId="0" borderId="13" xfId="53" applyFont="1" applyFill="1" applyBorder="1" applyAlignment="1">
      <alignment horizontal="center"/>
      <protection/>
    </xf>
    <xf numFmtId="0" fontId="7" fillId="0" borderId="11" xfId="53" applyFont="1" applyFill="1" applyBorder="1" applyAlignment="1">
      <alignment horizontal="center"/>
      <protection/>
    </xf>
    <xf numFmtId="49" fontId="7" fillId="0" borderId="10" xfId="53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1,2,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0"/>
  <sheetViews>
    <sheetView tabSelected="1" zoomScalePageLayoutView="0" workbookViewId="0" topLeftCell="A76">
      <selection activeCell="A115" sqref="A115:G115"/>
    </sheetView>
  </sheetViews>
  <sheetFormatPr defaultColWidth="9.125" defaultRowHeight="12.75"/>
  <cols>
    <col min="1" max="1" width="4.625" style="1" customWidth="1"/>
    <col min="2" max="2" width="4.50390625" style="1" customWidth="1"/>
    <col min="3" max="3" width="14.50390625" style="1" customWidth="1"/>
    <col min="4" max="4" width="5.50390625" style="1" hidden="1" customWidth="1"/>
    <col min="5" max="5" width="6.875" style="1" customWidth="1"/>
    <col min="6" max="6" width="54.75390625" style="1" customWidth="1"/>
    <col min="7" max="7" width="5.625" style="1" customWidth="1"/>
    <col min="8" max="8" width="14.375" style="1" customWidth="1"/>
    <col min="9" max="9" width="14.625" style="1" customWidth="1"/>
    <col min="10" max="11" width="9.125" style="1" customWidth="1"/>
    <col min="12" max="12" width="17.375" style="1" customWidth="1"/>
    <col min="13" max="16384" width="9.125" style="1" customWidth="1"/>
  </cols>
  <sheetData>
    <row r="1" spans="1:9" ht="12.75" hidden="1">
      <c r="A1" s="2"/>
      <c r="B1" s="2"/>
      <c r="C1" s="2"/>
      <c r="D1" s="2"/>
      <c r="E1" s="2"/>
      <c r="F1" s="18"/>
      <c r="G1" s="54"/>
      <c r="H1" s="54"/>
      <c r="I1" s="38"/>
    </row>
    <row r="2" spans="1:9" ht="63" customHeight="1" hidden="1">
      <c r="A2" s="2"/>
      <c r="B2" s="2"/>
      <c r="C2" s="2"/>
      <c r="D2" s="2"/>
      <c r="E2" s="2"/>
      <c r="F2" s="18"/>
      <c r="G2" s="54"/>
      <c r="H2" s="54"/>
      <c r="I2" s="38"/>
    </row>
    <row r="3" spans="1:9" ht="37.5" customHeight="1" hidden="1">
      <c r="A3" s="2"/>
      <c r="B3" s="2"/>
      <c r="C3" s="2"/>
      <c r="D3" s="2"/>
      <c r="E3" s="2"/>
      <c r="F3" s="2"/>
      <c r="G3" s="54"/>
      <c r="H3" s="54"/>
      <c r="I3" s="38"/>
    </row>
    <row r="4" spans="1:9" ht="12.75" hidden="1">
      <c r="A4" s="2"/>
      <c r="B4" s="2"/>
      <c r="C4" s="2"/>
      <c r="D4" s="2"/>
      <c r="E4" s="2"/>
      <c r="F4" s="2"/>
      <c r="G4" s="2"/>
      <c r="H4" s="2"/>
      <c r="I4" s="2"/>
    </row>
    <row r="5" spans="1:9" ht="45" customHeight="1">
      <c r="A5" s="63" t="s">
        <v>111</v>
      </c>
      <c r="B5" s="63"/>
      <c r="C5" s="63"/>
      <c r="D5" s="63"/>
      <c r="E5" s="63"/>
      <c r="F5" s="63"/>
      <c r="G5" s="63"/>
      <c r="H5" s="63"/>
      <c r="I5" s="64"/>
    </row>
    <row r="6" spans="1:9" ht="15" hidden="1">
      <c r="A6" s="2"/>
      <c r="B6" s="2"/>
      <c r="C6" s="2"/>
      <c r="D6" s="2"/>
      <c r="E6" s="2"/>
      <c r="F6" s="22"/>
      <c r="G6" s="2"/>
      <c r="H6" s="2"/>
      <c r="I6" s="2"/>
    </row>
    <row r="7" spans="1:9" ht="15" hidden="1">
      <c r="A7" s="2"/>
      <c r="B7" s="2"/>
      <c r="C7" s="2"/>
      <c r="D7" s="2"/>
      <c r="E7" s="2"/>
      <c r="F7" s="22"/>
      <c r="G7" s="2"/>
      <c r="H7" s="2"/>
      <c r="I7" s="2"/>
    </row>
    <row r="8" spans="1:9" ht="14.25" customHeight="1">
      <c r="A8" s="60" t="s">
        <v>2</v>
      </c>
      <c r="B8" s="61"/>
      <c r="C8" s="61"/>
      <c r="D8" s="61"/>
      <c r="E8" s="62"/>
      <c r="F8" s="55" t="s">
        <v>13</v>
      </c>
      <c r="G8" s="10" t="s">
        <v>3</v>
      </c>
      <c r="H8" s="11" t="s">
        <v>113</v>
      </c>
      <c r="I8" s="11" t="s">
        <v>87</v>
      </c>
    </row>
    <row r="9" spans="1:9" ht="13.5">
      <c r="A9" s="11" t="s">
        <v>0</v>
      </c>
      <c r="B9" s="11" t="s">
        <v>1</v>
      </c>
      <c r="C9" s="11" t="s">
        <v>128</v>
      </c>
      <c r="D9" s="11" t="s">
        <v>4</v>
      </c>
      <c r="E9" s="11" t="s">
        <v>54</v>
      </c>
      <c r="F9" s="56"/>
      <c r="G9" s="39" t="s">
        <v>112</v>
      </c>
      <c r="H9" s="11" t="s">
        <v>114</v>
      </c>
      <c r="I9" s="11" t="s">
        <v>115</v>
      </c>
    </row>
    <row r="10" spans="1:9" ht="16.5" customHeight="1">
      <c r="A10" s="34" t="s">
        <v>11</v>
      </c>
      <c r="B10" s="34" t="s">
        <v>12</v>
      </c>
      <c r="C10" s="35"/>
      <c r="D10" s="34"/>
      <c r="E10" s="34"/>
      <c r="F10" s="4" t="s">
        <v>14</v>
      </c>
      <c r="G10" s="10">
        <v>210</v>
      </c>
      <c r="H10" s="40">
        <f>H11+H12</f>
        <v>469000</v>
      </c>
      <c r="I10" s="40">
        <v>0</v>
      </c>
    </row>
    <row r="11" spans="1:9" ht="13.5">
      <c r="A11" s="35"/>
      <c r="B11" s="35"/>
      <c r="C11" s="35" t="s">
        <v>88</v>
      </c>
      <c r="D11" s="35" t="s">
        <v>65</v>
      </c>
      <c r="E11" s="34"/>
      <c r="F11" s="7" t="s">
        <v>6</v>
      </c>
      <c r="G11" s="33">
        <v>211</v>
      </c>
      <c r="H11" s="36">
        <v>360200</v>
      </c>
      <c r="I11" s="36">
        <v>0</v>
      </c>
    </row>
    <row r="12" spans="1:9" ht="13.5">
      <c r="A12" s="35"/>
      <c r="B12" s="35"/>
      <c r="C12" s="35" t="s">
        <v>89</v>
      </c>
      <c r="D12" s="35" t="s">
        <v>86</v>
      </c>
      <c r="E12" s="34"/>
      <c r="F12" s="7" t="s">
        <v>17</v>
      </c>
      <c r="G12" s="33">
        <v>213</v>
      </c>
      <c r="H12" s="36">
        <v>108800</v>
      </c>
      <c r="I12" s="36">
        <v>0</v>
      </c>
    </row>
    <row r="13" spans="1:9" ht="13.5" hidden="1">
      <c r="A13" s="3" t="s">
        <v>11</v>
      </c>
      <c r="B13" s="3" t="s">
        <v>19</v>
      </c>
      <c r="C13" s="3" t="s">
        <v>84</v>
      </c>
      <c r="D13" s="3"/>
      <c r="E13" s="3"/>
      <c r="F13" s="4" t="s">
        <v>14</v>
      </c>
      <c r="G13" s="3" t="s">
        <v>15</v>
      </c>
      <c r="H13" s="5">
        <f>H14+H15</f>
        <v>731638.8200000001</v>
      </c>
      <c r="I13" s="5"/>
    </row>
    <row r="14" spans="1:9" ht="13.5" hidden="1">
      <c r="A14" s="6"/>
      <c r="B14" s="6"/>
      <c r="C14" s="6"/>
      <c r="D14" s="6" t="s">
        <v>65</v>
      </c>
      <c r="E14" s="6"/>
      <c r="F14" s="7" t="s">
        <v>6</v>
      </c>
      <c r="G14" s="6" t="s">
        <v>16</v>
      </c>
      <c r="H14" s="8">
        <v>662695</v>
      </c>
      <c r="I14" s="8"/>
    </row>
    <row r="15" spans="1:9" ht="13.5" hidden="1">
      <c r="A15" s="6"/>
      <c r="B15" s="6"/>
      <c r="C15" s="6"/>
      <c r="D15" s="6" t="s">
        <v>65</v>
      </c>
      <c r="E15" s="6"/>
      <c r="F15" s="7" t="s">
        <v>17</v>
      </c>
      <c r="G15" s="6" t="s">
        <v>18</v>
      </c>
      <c r="H15" s="8">
        <v>68943.82</v>
      </c>
      <c r="I15" s="8"/>
    </row>
    <row r="16" spans="1:9" ht="13.5">
      <c r="A16" s="51" t="s">
        <v>23</v>
      </c>
      <c r="B16" s="52"/>
      <c r="C16" s="52"/>
      <c r="D16" s="52"/>
      <c r="E16" s="52"/>
      <c r="F16" s="52"/>
      <c r="G16" s="53"/>
      <c r="H16" s="12">
        <f>H10</f>
        <v>469000</v>
      </c>
      <c r="I16" s="12">
        <v>0</v>
      </c>
    </row>
    <row r="17" spans="1:12" ht="15.75" customHeight="1">
      <c r="A17" s="3" t="s">
        <v>11</v>
      </c>
      <c r="B17" s="3" t="s">
        <v>19</v>
      </c>
      <c r="C17" s="6"/>
      <c r="D17" s="3"/>
      <c r="E17" s="3"/>
      <c r="F17" s="4" t="s">
        <v>14</v>
      </c>
      <c r="G17" s="3" t="s">
        <v>15</v>
      </c>
      <c r="H17" s="5">
        <f>H18+H19+H20+H21</f>
        <v>1217370</v>
      </c>
      <c r="I17" s="12">
        <v>0</v>
      </c>
      <c r="L17" s="21"/>
    </row>
    <row r="18" spans="1:9" ht="13.5">
      <c r="A18" s="6"/>
      <c r="B18" s="6"/>
      <c r="C18" s="6" t="s">
        <v>90</v>
      </c>
      <c r="D18" s="6" t="s">
        <v>65</v>
      </c>
      <c r="E18" s="3"/>
      <c r="F18" s="7" t="s">
        <v>6</v>
      </c>
      <c r="G18" s="6" t="s">
        <v>16</v>
      </c>
      <c r="H18" s="8">
        <v>882550</v>
      </c>
      <c r="I18" s="12">
        <v>0</v>
      </c>
    </row>
    <row r="19" spans="1:9" ht="13.5">
      <c r="A19" s="6"/>
      <c r="B19" s="6"/>
      <c r="C19" s="6" t="s">
        <v>91</v>
      </c>
      <c r="D19" s="6" t="s">
        <v>86</v>
      </c>
      <c r="E19" s="3"/>
      <c r="F19" s="7" t="s">
        <v>17</v>
      </c>
      <c r="G19" s="6" t="s">
        <v>18</v>
      </c>
      <c r="H19" s="8">
        <v>266530</v>
      </c>
      <c r="I19" s="12">
        <v>0</v>
      </c>
    </row>
    <row r="20" spans="1:9" ht="13.5">
      <c r="A20" s="6"/>
      <c r="B20" s="6"/>
      <c r="C20" s="6" t="s">
        <v>118</v>
      </c>
      <c r="D20" s="6" t="s">
        <v>65</v>
      </c>
      <c r="E20" s="3" t="s">
        <v>150</v>
      </c>
      <c r="F20" s="7" t="s">
        <v>6</v>
      </c>
      <c r="G20" s="6" t="s">
        <v>16</v>
      </c>
      <c r="H20" s="8">
        <v>52450</v>
      </c>
      <c r="I20" s="12">
        <v>0</v>
      </c>
    </row>
    <row r="21" spans="1:9" ht="13.5">
      <c r="A21" s="6"/>
      <c r="B21" s="6"/>
      <c r="C21" s="6" t="s">
        <v>119</v>
      </c>
      <c r="D21" s="6" t="s">
        <v>86</v>
      </c>
      <c r="E21" s="3" t="s">
        <v>150</v>
      </c>
      <c r="F21" s="7" t="s">
        <v>17</v>
      </c>
      <c r="G21" s="6" t="s">
        <v>18</v>
      </c>
      <c r="H21" s="8">
        <v>15840</v>
      </c>
      <c r="I21" s="12">
        <v>0</v>
      </c>
    </row>
    <row r="22" spans="1:9" ht="13.5">
      <c r="A22" s="6"/>
      <c r="B22" s="6"/>
      <c r="C22" s="6"/>
      <c r="D22" s="6"/>
      <c r="E22" s="6"/>
      <c r="F22" s="4" t="s">
        <v>21</v>
      </c>
      <c r="G22" s="3" t="s">
        <v>20</v>
      </c>
      <c r="H22" s="5">
        <f>H23+H25+H26</f>
        <v>72600</v>
      </c>
      <c r="I22" s="12">
        <v>0</v>
      </c>
    </row>
    <row r="23" spans="1:9" ht="13.5">
      <c r="A23" s="6"/>
      <c r="B23" s="6"/>
      <c r="C23" s="6" t="s">
        <v>92</v>
      </c>
      <c r="D23" s="6"/>
      <c r="E23" s="6"/>
      <c r="F23" s="7" t="s">
        <v>121</v>
      </c>
      <c r="G23" s="6" t="s">
        <v>22</v>
      </c>
      <c r="H23" s="8">
        <v>36000</v>
      </c>
      <c r="I23" s="16">
        <v>0</v>
      </c>
    </row>
    <row r="24" spans="1:9" ht="13.5" hidden="1">
      <c r="A24" s="6"/>
      <c r="B24" s="6"/>
      <c r="C24" s="6" t="s">
        <v>92</v>
      </c>
      <c r="D24" s="6" t="s">
        <v>66</v>
      </c>
      <c r="E24" s="6"/>
      <c r="F24" s="7" t="s">
        <v>24</v>
      </c>
      <c r="G24" s="6" t="s">
        <v>25</v>
      </c>
      <c r="H24" s="8">
        <v>43399.23</v>
      </c>
      <c r="I24" s="12">
        <v>0</v>
      </c>
    </row>
    <row r="25" spans="1:9" ht="13.5">
      <c r="A25" s="6"/>
      <c r="B25" s="6"/>
      <c r="C25" s="6" t="s">
        <v>120</v>
      </c>
      <c r="D25" s="6"/>
      <c r="E25" s="6"/>
      <c r="F25" s="7" t="s">
        <v>122</v>
      </c>
      <c r="G25" s="6" t="s">
        <v>33</v>
      </c>
      <c r="H25" s="8">
        <v>30000</v>
      </c>
      <c r="I25" s="12">
        <v>0</v>
      </c>
    </row>
    <row r="26" spans="1:9" ht="13.5">
      <c r="A26" s="6"/>
      <c r="B26" s="6"/>
      <c r="C26" s="6" t="s">
        <v>120</v>
      </c>
      <c r="D26" s="6" t="s">
        <v>66</v>
      </c>
      <c r="E26" s="6"/>
      <c r="F26" s="7" t="s">
        <v>123</v>
      </c>
      <c r="G26" s="6" t="s">
        <v>33</v>
      </c>
      <c r="H26" s="8">
        <v>6600</v>
      </c>
      <c r="I26" s="12">
        <v>0</v>
      </c>
    </row>
    <row r="27" spans="1:9" ht="13.5" customHeight="1">
      <c r="A27" s="47" t="s">
        <v>23</v>
      </c>
      <c r="B27" s="48"/>
      <c r="C27" s="48"/>
      <c r="D27" s="48"/>
      <c r="E27" s="48"/>
      <c r="F27" s="48"/>
      <c r="G27" s="48"/>
      <c r="H27" s="43">
        <f>H22+H17</f>
        <v>1289970</v>
      </c>
      <c r="I27" s="12">
        <v>0</v>
      </c>
    </row>
    <row r="28" spans="1:9" ht="13.5">
      <c r="A28" s="3" t="s">
        <v>11</v>
      </c>
      <c r="B28" s="3" t="s">
        <v>49</v>
      </c>
      <c r="C28" s="6"/>
      <c r="D28" s="6"/>
      <c r="E28" s="6"/>
      <c r="F28" s="4" t="s">
        <v>8</v>
      </c>
      <c r="G28" s="3" t="s">
        <v>37</v>
      </c>
      <c r="H28" s="5">
        <f>H32</f>
        <v>126811.56</v>
      </c>
      <c r="I28" s="12">
        <v>0</v>
      </c>
    </row>
    <row r="29" spans="1:9" ht="27" hidden="1">
      <c r="A29" s="3" t="s">
        <v>11</v>
      </c>
      <c r="B29" s="3" t="s">
        <v>19</v>
      </c>
      <c r="C29" s="6" t="s">
        <v>93</v>
      </c>
      <c r="D29" s="6" t="s">
        <v>71</v>
      </c>
      <c r="E29" s="6"/>
      <c r="F29" s="7" t="s">
        <v>72</v>
      </c>
      <c r="G29" s="6" t="s">
        <v>39</v>
      </c>
      <c r="H29" s="8">
        <v>30442.42</v>
      </c>
      <c r="I29" s="12">
        <v>0</v>
      </c>
    </row>
    <row r="30" spans="1:9" ht="13.5" hidden="1">
      <c r="A30" s="6"/>
      <c r="B30" s="6"/>
      <c r="C30" s="6" t="s">
        <v>94</v>
      </c>
      <c r="D30" s="6" t="s">
        <v>67</v>
      </c>
      <c r="E30" s="6"/>
      <c r="F30" s="7" t="s">
        <v>38</v>
      </c>
      <c r="G30" s="6" t="s">
        <v>52</v>
      </c>
      <c r="H30" s="8">
        <v>7021.78</v>
      </c>
      <c r="I30" s="12">
        <v>0</v>
      </c>
    </row>
    <row r="31" spans="1:9" ht="13.5" hidden="1">
      <c r="A31" s="6" t="s">
        <v>11</v>
      </c>
      <c r="B31" s="6" t="s">
        <v>49</v>
      </c>
      <c r="C31" s="6"/>
      <c r="D31" s="6" t="s">
        <v>66</v>
      </c>
      <c r="E31" s="6"/>
      <c r="F31" s="7" t="s">
        <v>74</v>
      </c>
      <c r="G31" s="6" t="s">
        <v>57</v>
      </c>
      <c r="H31" s="8"/>
      <c r="I31" s="12">
        <v>0</v>
      </c>
    </row>
    <row r="32" spans="1:9" ht="13.5">
      <c r="A32" s="6"/>
      <c r="B32" s="6"/>
      <c r="C32" s="6" t="s">
        <v>124</v>
      </c>
      <c r="D32" s="6" t="s">
        <v>66</v>
      </c>
      <c r="E32" s="6"/>
      <c r="F32" s="7" t="s">
        <v>73</v>
      </c>
      <c r="G32" s="6" t="s">
        <v>126</v>
      </c>
      <c r="H32" s="8">
        <v>126811.56</v>
      </c>
      <c r="I32" s="12">
        <v>0</v>
      </c>
    </row>
    <row r="33" spans="1:9" ht="13.5" hidden="1">
      <c r="A33" s="6"/>
      <c r="B33" s="6"/>
      <c r="C33" s="6" t="s">
        <v>106</v>
      </c>
      <c r="D33" s="6"/>
      <c r="E33" s="6"/>
      <c r="F33" s="7" t="s">
        <v>107</v>
      </c>
      <c r="G33" s="6" t="s">
        <v>57</v>
      </c>
      <c r="H33" s="8">
        <v>20115.49</v>
      </c>
      <c r="I33" s="12">
        <v>0</v>
      </c>
    </row>
    <row r="34" spans="1:9" ht="13.5">
      <c r="A34" s="57" t="s">
        <v>23</v>
      </c>
      <c r="B34" s="58"/>
      <c r="C34" s="58"/>
      <c r="D34" s="58"/>
      <c r="E34" s="58"/>
      <c r="F34" s="58"/>
      <c r="G34" s="59"/>
      <c r="H34" s="5">
        <f>H32</f>
        <v>126811.56</v>
      </c>
      <c r="I34" s="12">
        <v>0</v>
      </c>
    </row>
    <row r="35" spans="1:9" ht="13.5">
      <c r="A35" s="44" t="s">
        <v>11</v>
      </c>
      <c r="B35" s="26" t="s">
        <v>58</v>
      </c>
      <c r="C35" s="27"/>
      <c r="D35" s="27"/>
      <c r="E35" s="27"/>
      <c r="F35" s="45" t="s">
        <v>8</v>
      </c>
      <c r="G35" s="29" t="s">
        <v>37</v>
      </c>
      <c r="H35" s="5">
        <v>1000</v>
      </c>
      <c r="I35" s="12">
        <v>0</v>
      </c>
    </row>
    <row r="36" spans="1:9" ht="13.5">
      <c r="A36" s="6"/>
      <c r="B36" s="6"/>
      <c r="C36" s="6" t="s">
        <v>125</v>
      </c>
      <c r="D36" s="6" t="s">
        <v>68</v>
      </c>
      <c r="E36" s="6"/>
      <c r="F36" s="7" t="s">
        <v>45</v>
      </c>
      <c r="G36" s="6" t="s">
        <v>126</v>
      </c>
      <c r="H36" s="8">
        <v>1000</v>
      </c>
      <c r="I36" s="12">
        <v>0</v>
      </c>
    </row>
    <row r="37" spans="1:9" ht="13.5" hidden="1">
      <c r="A37" s="6"/>
      <c r="B37" s="6"/>
      <c r="C37" s="6"/>
      <c r="D37" s="6"/>
      <c r="E37" s="6"/>
      <c r="F37" s="7" t="s">
        <v>56</v>
      </c>
      <c r="G37" s="6" t="s">
        <v>57</v>
      </c>
      <c r="H37" s="8">
        <v>0</v>
      </c>
      <c r="I37" s="12">
        <v>0</v>
      </c>
    </row>
    <row r="38" spans="1:9" ht="13.5" hidden="1">
      <c r="A38" s="6"/>
      <c r="B38" s="6"/>
      <c r="C38" s="6"/>
      <c r="D38" s="6"/>
      <c r="E38" s="6"/>
      <c r="F38" s="4" t="s">
        <v>9</v>
      </c>
      <c r="G38" s="3" t="s">
        <v>40</v>
      </c>
      <c r="H38" s="5" t="e">
        <f>#REF!+#REF!</f>
        <v>#REF!</v>
      </c>
      <c r="I38" s="12">
        <v>0</v>
      </c>
    </row>
    <row r="39" spans="1:9" ht="13.5">
      <c r="A39" s="51" t="s">
        <v>23</v>
      </c>
      <c r="B39" s="52"/>
      <c r="C39" s="52"/>
      <c r="D39" s="52"/>
      <c r="E39" s="52"/>
      <c r="F39" s="52"/>
      <c r="G39" s="53"/>
      <c r="H39" s="12">
        <f>H36</f>
        <v>1000</v>
      </c>
      <c r="I39" s="12">
        <v>0</v>
      </c>
    </row>
    <row r="40" spans="1:9" ht="13.5">
      <c r="A40" s="17" t="s">
        <v>12</v>
      </c>
      <c r="B40" s="17" t="s">
        <v>46</v>
      </c>
      <c r="C40" s="14"/>
      <c r="D40" s="17"/>
      <c r="E40" s="65" t="s">
        <v>127</v>
      </c>
      <c r="F40" s="41" t="s">
        <v>14</v>
      </c>
      <c r="G40" s="17" t="s">
        <v>15</v>
      </c>
      <c r="H40" s="12">
        <f>H44+H45</f>
        <v>122700</v>
      </c>
      <c r="I40" s="12">
        <v>0</v>
      </c>
    </row>
    <row r="41" spans="1:9" ht="13.5" customHeight="1" hidden="1">
      <c r="A41" s="14"/>
      <c r="B41" s="14"/>
      <c r="C41" s="14" t="s">
        <v>95</v>
      </c>
      <c r="D41" s="14" t="s">
        <v>65</v>
      </c>
      <c r="E41" s="66"/>
      <c r="F41" s="15" t="s">
        <v>6</v>
      </c>
      <c r="G41" s="14" t="s">
        <v>16</v>
      </c>
      <c r="H41" s="16">
        <v>47938</v>
      </c>
      <c r="I41" s="12">
        <v>0</v>
      </c>
    </row>
    <row r="42" spans="1:9" ht="13.5" customHeight="1" hidden="1">
      <c r="A42" s="14"/>
      <c r="B42" s="14"/>
      <c r="C42" s="14" t="s">
        <v>96</v>
      </c>
      <c r="D42" s="14" t="s">
        <v>65</v>
      </c>
      <c r="E42" s="66"/>
      <c r="F42" s="15" t="s">
        <v>17</v>
      </c>
      <c r="G42" s="14" t="s">
        <v>18</v>
      </c>
      <c r="H42" s="16">
        <v>14477</v>
      </c>
      <c r="I42" s="12">
        <v>0</v>
      </c>
    </row>
    <row r="43" spans="1:9" ht="13.5" customHeight="1" hidden="1">
      <c r="A43" s="14"/>
      <c r="B43" s="14"/>
      <c r="C43" s="14"/>
      <c r="D43" s="14"/>
      <c r="E43" s="66"/>
      <c r="F43" s="15" t="s">
        <v>21</v>
      </c>
      <c r="G43" s="17" t="s">
        <v>20</v>
      </c>
      <c r="H43" s="12">
        <f>H44</f>
        <v>94240</v>
      </c>
      <c r="I43" s="12">
        <v>0</v>
      </c>
    </row>
    <row r="44" spans="1:9" ht="13.5">
      <c r="A44" s="14"/>
      <c r="B44" s="14"/>
      <c r="C44" s="14" t="s">
        <v>95</v>
      </c>
      <c r="D44" s="14"/>
      <c r="E44" s="66"/>
      <c r="F44" s="15" t="s">
        <v>6</v>
      </c>
      <c r="G44" s="14" t="s">
        <v>16</v>
      </c>
      <c r="H44" s="16">
        <v>94240</v>
      </c>
      <c r="I44" s="12">
        <v>0</v>
      </c>
    </row>
    <row r="45" spans="1:9" ht="13.5">
      <c r="A45" s="14"/>
      <c r="B45" s="14"/>
      <c r="C45" s="14" t="s">
        <v>96</v>
      </c>
      <c r="D45" s="14"/>
      <c r="E45" s="66"/>
      <c r="F45" s="15" t="s">
        <v>17</v>
      </c>
      <c r="G45" s="14" t="s">
        <v>18</v>
      </c>
      <c r="H45" s="16">
        <v>28460</v>
      </c>
      <c r="I45" s="12">
        <v>0</v>
      </c>
    </row>
    <row r="46" spans="1:9" ht="13.5" customHeight="1" hidden="1">
      <c r="A46" s="14"/>
      <c r="B46" s="14"/>
      <c r="C46" s="14"/>
      <c r="D46" s="14"/>
      <c r="E46" s="42"/>
      <c r="F46" s="15" t="s">
        <v>44</v>
      </c>
      <c r="G46" s="14" t="s">
        <v>43</v>
      </c>
      <c r="H46" s="16">
        <v>0</v>
      </c>
      <c r="I46" s="12">
        <v>0</v>
      </c>
    </row>
    <row r="47" spans="1:9" ht="13.5" hidden="1">
      <c r="A47" s="51" t="s">
        <v>23</v>
      </c>
      <c r="B47" s="52"/>
      <c r="C47" s="52"/>
      <c r="D47" s="52"/>
      <c r="E47" s="52"/>
      <c r="F47" s="52"/>
      <c r="G47" s="53"/>
      <c r="H47" s="12" t="e">
        <f>H40+#REF!</f>
        <v>#REF!</v>
      </c>
      <c r="I47" s="12">
        <v>0</v>
      </c>
    </row>
    <row r="48" spans="1:9" ht="15.75" customHeight="1" hidden="1">
      <c r="A48" s="23" t="s">
        <v>19</v>
      </c>
      <c r="B48" s="24" t="s">
        <v>78</v>
      </c>
      <c r="C48" s="24" t="s">
        <v>79</v>
      </c>
      <c r="D48" s="24"/>
      <c r="E48" s="24"/>
      <c r="F48" s="4" t="s">
        <v>21</v>
      </c>
      <c r="G48" s="19" t="s">
        <v>20</v>
      </c>
      <c r="H48" s="12">
        <f>H49+H52</f>
        <v>1692664</v>
      </c>
      <c r="I48" s="12">
        <v>0</v>
      </c>
    </row>
    <row r="49" spans="1:9" ht="15.75" customHeight="1" hidden="1">
      <c r="A49" s="23"/>
      <c r="B49" s="24"/>
      <c r="C49" s="24"/>
      <c r="D49" s="24"/>
      <c r="E49" s="24"/>
      <c r="F49" s="4" t="s">
        <v>32</v>
      </c>
      <c r="G49" s="19" t="s">
        <v>30</v>
      </c>
      <c r="H49" s="12">
        <f>H50+H51</f>
        <v>1395664</v>
      </c>
      <c r="I49" s="12">
        <v>0</v>
      </c>
    </row>
    <row r="50" spans="1:9" ht="15.75" customHeight="1" hidden="1">
      <c r="A50" s="23"/>
      <c r="B50" s="24"/>
      <c r="C50" s="24"/>
      <c r="D50" s="25" t="s">
        <v>66</v>
      </c>
      <c r="E50" s="24"/>
      <c r="F50" s="31" t="s">
        <v>80</v>
      </c>
      <c r="G50" s="20" t="s">
        <v>31</v>
      </c>
      <c r="H50" s="16"/>
      <c r="I50" s="12">
        <v>0</v>
      </c>
    </row>
    <row r="51" spans="1:9" ht="15.75" customHeight="1" hidden="1">
      <c r="A51" s="23"/>
      <c r="B51" s="24"/>
      <c r="C51" s="24" t="s">
        <v>82</v>
      </c>
      <c r="D51" s="25" t="s">
        <v>75</v>
      </c>
      <c r="E51" s="24"/>
      <c r="F51" s="31" t="s">
        <v>83</v>
      </c>
      <c r="G51" s="20" t="s">
        <v>81</v>
      </c>
      <c r="H51" s="16">
        <v>1395664</v>
      </c>
      <c r="I51" s="12">
        <v>0</v>
      </c>
    </row>
    <row r="52" spans="1:9" ht="15.75" customHeight="1" hidden="1">
      <c r="A52" s="23"/>
      <c r="B52" s="24"/>
      <c r="C52" s="24"/>
      <c r="D52" s="25"/>
      <c r="E52" s="24"/>
      <c r="F52" s="32" t="s">
        <v>32</v>
      </c>
      <c r="G52" s="19" t="s">
        <v>33</v>
      </c>
      <c r="H52" s="12">
        <f>H53</f>
        <v>297000</v>
      </c>
      <c r="I52" s="12">
        <v>0</v>
      </c>
    </row>
    <row r="53" spans="1:9" ht="13.5" hidden="1">
      <c r="A53" s="23"/>
      <c r="B53" s="24"/>
      <c r="C53" s="24"/>
      <c r="D53" s="25" t="s">
        <v>66</v>
      </c>
      <c r="E53" s="24"/>
      <c r="F53" s="31"/>
      <c r="G53" s="20" t="s">
        <v>35</v>
      </c>
      <c r="H53" s="16">
        <f>198000+99000</f>
        <v>297000</v>
      </c>
      <c r="I53" s="12">
        <v>0</v>
      </c>
    </row>
    <row r="54" spans="1:9" ht="13.5" hidden="1">
      <c r="A54" s="23"/>
      <c r="B54" s="24"/>
      <c r="C54" s="24"/>
      <c r="D54" s="25"/>
      <c r="E54" s="24"/>
      <c r="F54" s="31"/>
      <c r="G54" s="20"/>
      <c r="H54" s="16"/>
      <c r="I54" s="12">
        <v>0</v>
      </c>
    </row>
    <row r="55" spans="1:9" ht="13.5" hidden="1">
      <c r="A55" s="23"/>
      <c r="B55" s="24"/>
      <c r="C55" s="24"/>
      <c r="D55" s="25"/>
      <c r="E55" s="24"/>
      <c r="F55" s="24" t="s">
        <v>69</v>
      </c>
      <c r="G55" s="19"/>
      <c r="H55" s="12">
        <f>H48</f>
        <v>1692664</v>
      </c>
      <c r="I55" s="12">
        <v>0</v>
      </c>
    </row>
    <row r="56" spans="1:9" ht="13.5" hidden="1">
      <c r="A56" s="17" t="s">
        <v>47</v>
      </c>
      <c r="B56" s="17" t="s">
        <v>12</v>
      </c>
      <c r="C56" s="17"/>
      <c r="D56" s="17"/>
      <c r="E56" s="17"/>
      <c r="F56" s="15" t="s">
        <v>14</v>
      </c>
      <c r="G56" s="19" t="s">
        <v>15</v>
      </c>
      <c r="H56" s="12">
        <f>H57+H58</f>
        <v>230226.15</v>
      </c>
      <c r="I56" s="12">
        <v>0</v>
      </c>
    </row>
    <row r="57" spans="1:9" ht="13.5" hidden="1">
      <c r="A57" s="17"/>
      <c r="B57" s="17"/>
      <c r="C57" s="17"/>
      <c r="D57" s="14" t="s">
        <v>65</v>
      </c>
      <c r="E57" s="17"/>
      <c r="F57" s="15" t="s">
        <v>6</v>
      </c>
      <c r="G57" s="20" t="s">
        <v>16</v>
      </c>
      <c r="H57" s="16">
        <v>176825</v>
      </c>
      <c r="I57" s="12">
        <v>0</v>
      </c>
    </row>
    <row r="58" spans="1:9" ht="13.5" hidden="1">
      <c r="A58" s="17"/>
      <c r="B58" s="17"/>
      <c r="C58" s="17"/>
      <c r="D58" s="14" t="s">
        <v>65</v>
      </c>
      <c r="E58" s="17"/>
      <c r="F58" s="15" t="s">
        <v>17</v>
      </c>
      <c r="G58" s="20" t="s">
        <v>18</v>
      </c>
      <c r="H58" s="16">
        <v>53401.15</v>
      </c>
      <c r="I58" s="12">
        <v>0</v>
      </c>
    </row>
    <row r="59" spans="1:9" ht="13.5" hidden="1">
      <c r="A59" s="3"/>
      <c r="B59" s="3"/>
      <c r="C59" s="3"/>
      <c r="D59" s="3"/>
      <c r="E59" s="3"/>
      <c r="F59" s="4" t="s">
        <v>21</v>
      </c>
      <c r="G59" s="3" t="s">
        <v>20</v>
      </c>
      <c r="H59" s="5">
        <f>H60+H62+H64</f>
        <v>129500</v>
      </c>
      <c r="I59" s="12">
        <v>0</v>
      </c>
    </row>
    <row r="60" spans="1:9" ht="13.5" hidden="1">
      <c r="A60" s="3"/>
      <c r="B60" s="3"/>
      <c r="C60" s="3"/>
      <c r="D60" s="3"/>
      <c r="E60" s="3"/>
      <c r="F60" s="4" t="s">
        <v>7</v>
      </c>
      <c r="G60" s="3" t="s">
        <v>26</v>
      </c>
      <c r="H60" s="5">
        <f>H61</f>
        <v>79000</v>
      </c>
      <c r="I60" s="12">
        <v>0</v>
      </c>
    </row>
    <row r="61" spans="1:9" ht="13.5" hidden="1">
      <c r="A61" s="3"/>
      <c r="B61" s="3"/>
      <c r="C61" s="3"/>
      <c r="D61" s="6" t="s">
        <v>66</v>
      </c>
      <c r="E61" s="3"/>
      <c r="F61" s="7" t="s">
        <v>27</v>
      </c>
      <c r="G61" s="6" t="s">
        <v>28</v>
      </c>
      <c r="H61" s="8">
        <v>79000</v>
      </c>
      <c r="I61" s="12">
        <v>0</v>
      </c>
    </row>
    <row r="62" spans="1:9" ht="13.5" hidden="1">
      <c r="A62" s="3"/>
      <c r="B62" s="3"/>
      <c r="C62" s="3"/>
      <c r="D62" s="6"/>
      <c r="E62" s="6"/>
      <c r="F62" s="4" t="s">
        <v>29</v>
      </c>
      <c r="G62" s="3" t="s">
        <v>30</v>
      </c>
      <c r="H62" s="5">
        <f>H63</f>
        <v>0</v>
      </c>
      <c r="I62" s="12">
        <v>0</v>
      </c>
    </row>
    <row r="63" spans="1:9" ht="13.5" hidden="1">
      <c r="A63" s="3"/>
      <c r="B63" s="3"/>
      <c r="C63" s="3"/>
      <c r="D63" s="6" t="s">
        <v>66</v>
      </c>
      <c r="E63" s="6"/>
      <c r="F63" s="7" t="s">
        <v>70</v>
      </c>
      <c r="G63" s="6" t="s">
        <v>31</v>
      </c>
      <c r="H63" s="8">
        <v>0</v>
      </c>
      <c r="I63" s="12">
        <v>0</v>
      </c>
    </row>
    <row r="64" spans="1:9" ht="120" customHeight="1" hidden="1">
      <c r="A64" s="3"/>
      <c r="B64" s="3"/>
      <c r="C64" s="3"/>
      <c r="D64" s="6"/>
      <c r="E64" s="3"/>
      <c r="F64" s="4" t="s">
        <v>32</v>
      </c>
      <c r="G64" s="3" t="s">
        <v>33</v>
      </c>
      <c r="H64" s="5">
        <f>H65+H69+H70</f>
        <v>50500</v>
      </c>
      <c r="I64" s="12">
        <v>0</v>
      </c>
    </row>
    <row r="65" spans="1:9" ht="14.25" customHeight="1" hidden="1">
      <c r="A65" s="3"/>
      <c r="B65" s="3"/>
      <c r="C65" s="3"/>
      <c r="D65" s="6" t="s">
        <v>66</v>
      </c>
      <c r="E65" s="6"/>
      <c r="F65" s="7" t="s">
        <v>60</v>
      </c>
      <c r="G65" s="6" t="s">
        <v>35</v>
      </c>
      <c r="H65" s="8">
        <v>10500</v>
      </c>
      <c r="I65" s="12">
        <v>0</v>
      </c>
    </row>
    <row r="66" spans="1:9" ht="13.5" hidden="1">
      <c r="A66" s="6"/>
      <c r="B66" s="6"/>
      <c r="C66" s="6"/>
      <c r="D66" s="6"/>
      <c r="E66" s="6"/>
      <c r="F66" s="4" t="s">
        <v>32</v>
      </c>
      <c r="G66" s="3" t="s">
        <v>33</v>
      </c>
      <c r="H66" s="5">
        <f>H67+H68</f>
        <v>0</v>
      </c>
      <c r="I66" s="12">
        <v>0</v>
      </c>
    </row>
    <row r="67" spans="1:9" ht="27" hidden="1">
      <c r="A67" s="6"/>
      <c r="B67" s="6"/>
      <c r="C67" s="6"/>
      <c r="D67" s="6"/>
      <c r="E67" s="6"/>
      <c r="F67" s="7" t="s">
        <v>34</v>
      </c>
      <c r="G67" s="6" t="s">
        <v>35</v>
      </c>
      <c r="H67" s="8">
        <v>0</v>
      </c>
      <c r="I67" s="12">
        <v>0</v>
      </c>
    </row>
    <row r="68" spans="1:9" ht="13.5" hidden="1">
      <c r="A68" s="6"/>
      <c r="B68" s="6"/>
      <c r="C68" s="6"/>
      <c r="D68" s="6"/>
      <c r="E68" s="6"/>
      <c r="F68" s="7" t="s">
        <v>48</v>
      </c>
      <c r="G68" s="6" t="s">
        <v>36</v>
      </c>
      <c r="H68" s="8">
        <v>0</v>
      </c>
      <c r="I68" s="12">
        <v>0</v>
      </c>
    </row>
    <row r="69" spans="1:9" ht="13.5" hidden="1">
      <c r="A69" s="6"/>
      <c r="B69" s="6"/>
      <c r="C69" s="6"/>
      <c r="D69" s="6" t="s">
        <v>66</v>
      </c>
      <c r="E69" s="6"/>
      <c r="F69" s="7" t="s">
        <v>85</v>
      </c>
      <c r="G69" s="6" t="s">
        <v>36</v>
      </c>
      <c r="H69" s="8">
        <v>40000</v>
      </c>
      <c r="I69" s="12">
        <v>0</v>
      </c>
    </row>
    <row r="70" spans="1:9" ht="13.5" hidden="1">
      <c r="A70" s="6"/>
      <c r="B70" s="6"/>
      <c r="C70" s="6"/>
      <c r="D70" s="6" t="s">
        <v>66</v>
      </c>
      <c r="E70" s="6"/>
      <c r="F70" s="7"/>
      <c r="G70" s="6"/>
      <c r="H70" s="8">
        <v>0</v>
      </c>
      <c r="I70" s="12">
        <v>0</v>
      </c>
    </row>
    <row r="71" spans="1:9" ht="13.5" hidden="1">
      <c r="A71" s="6"/>
      <c r="B71" s="6"/>
      <c r="C71" s="6"/>
      <c r="D71" s="6"/>
      <c r="E71" s="6"/>
      <c r="F71" s="4" t="s">
        <v>9</v>
      </c>
      <c r="G71" s="3" t="s">
        <v>40</v>
      </c>
      <c r="H71" s="5" t="e">
        <f>H72</f>
        <v>#REF!</v>
      </c>
      <c r="I71" s="12">
        <v>0</v>
      </c>
    </row>
    <row r="72" spans="1:9" ht="13.5" hidden="1">
      <c r="A72" s="6"/>
      <c r="B72" s="6"/>
      <c r="C72" s="6"/>
      <c r="D72" s="6"/>
      <c r="E72" s="6"/>
      <c r="F72" s="4" t="s">
        <v>10</v>
      </c>
      <c r="G72" s="3" t="s">
        <v>5</v>
      </c>
      <c r="H72" s="5" t="e">
        <f>H73+#REF!</f>
        <v>#REF!</v>
      </c>
      <c r="I72" s="12">
        <v>0</v>
      </c>
    </row>
    <row r="73" spans="1:9" ht="13.5" hidden="1">
      <c r="A73" s="6"/>
      <c r="B73" s="6"/>
      <c r="C73" s="6"/>
      <c r="D73" s="6" t="s">
        <v>66</v>
      </c>
      <c r="E73" s="6"/>
      <c r="F73" s="7" t="s">
        <v>41</v>
      </c>
      <c r="G73" s="6" t="s">
        <v>42</v>
      </c>
      <c r="H73" s="8"/>
      <c r="I73" s="12">
        <v>0</v>
      </c>
    </row>
    <row r="74" spans="1:9" ht="13.5">
      <c r="A74" s="51" t="s">
        <v>23</v>
      </c>
      <c r="B74" s="52"/>
      <c r="C74" s="52"/>
      <c r="D74" s="52"/>
      <c r="E74" s="52"/>
      <c r="F74" s="52"/>
      <c r="G74" s="53"/>
      <c r="H74" s="12">
        <f>H44+H45</f>
        <v>122700</v>
      </c>
      <c r="I74" s="12">
        <v>0</v>
      </c>
    </row>
    <row r="75" spans="1:9" ht="13.5">
      <c r="A75" s="17" t="s">
        <v>19</v>
      </c>
      <c r="B75" s="17" t="s">
        <v>97</v>
      </c>
      <c r="C75" s="14"/>
      <c r="D75" s="17"/>
      <c r="E75" s="17"/>
      <c r="F75" s="46" t="s">
        <v>21</v>
      </c>
      <c r="G75" s="17" t="s">
        <v>20</v>
      </c>
      <c r="H75" s="12">
        <f>H76+H78+H77</f>
        <v>52000</v>
      </c>
      <c r="I75" s="12">
        <v>0</v>
      </c>
    </row>
    <row r="76" spans="1:9" ht="13.5">
      <c r="A76" s="14"/>
      <c r="B76" s="14"/>
      <c r="C76" s="14" t="s">
        <v>108</v>
      </c>
      <c r="D76" s="17"/>
      <c r="E76" s="17"/>
      <c r="F76" s="15" t="s">
        <v>76</v>
      </c>
      <c r="G76" s="14" t="s">
        <v>33</v>
      </c>
      <c r="H76" s="16">
        <v>50000</v>
      </c>
      <c r="I76" s="12">
        <v>0</v>
      </c>
    </row>
    <row r="77" spans="1:9" ht="13.5">
      <c r="A77" s="14"/>
      <c r="B77" s="14"/>
      <c r="C77" s="14" t="s">
        <v>98</v>
      </c>
      <c r="D77" s="17"/>
      <c r="E77" s="17"/>
      <c r="F77" s="15" t="s">
        <v>129</v>
      </c>
      <c r="G77" s="14" t="s">
        <v>77</v>
      </c>
      <c r="H77" s="16">
        <v>1000</v>
      </c>
      <c r="I77" s="12">
        <v>0</v>
      </c>
    </row>
    <row r="78" spans="1:9" ht="13.5">
      <c r="A78" s="14"/>
      <c r="B78" s="14"/>
      <c r="C78" s="14" t="s">
        <v>98</v>
      </c>
      <c r="D78" s="17"/>
      <c r="E78" s="17"/>
      <c r="F78" s="15" t="s">
        <v>159</v>
      </c>
      <c r="G78" s="14" t="s">
        <v>77</v>
      </c>
      <c r="H78" s="16">
        <v>1000</v>
      </c>
      <c r="I78" s="12">
        <v>0</v>
      </c>
    </row>
    <row r="79" spans="1:9" ht="13.5">
      <c r="A79" s="51" t="s">
        <v>23</v>
      </c>
      <c r="B79" s="52"/>
      <c r="C79" s="52"/>
      <c r="D79" s="52"/>
      <c r="E79" s="52"/>
      <c r="F79" s="52"/>
      <c r="G79" s="53"/>
      <c r="H79" s="12">
        <f>H75</f>
        <v>52000</v>
      </c>
      <c r="I79" s="12">
        <v>0</v>
      </c>
    </row>
    <row r="80" spans="1:9" ht="13.5">
      <c r="A80" s="3" t="s">
        <v>47</v>
      </c>
      <c r="B80" s="3" t="s">
        <v>46</v>
      </c>
      <c r="C80" s="6"/>
      <c r="D80" s="6"/>
      <c r="E80" s="6"/>
      <c r="F80" s="4" t="s">
        <v>32</v>
      </c>
      <c r="G80" s="29" t="s">
        <v>20</v>
      </c>
      <c r="H80" s="5">
        <f>H81</f>
        <v>26500</v>
      </c>
      <c r="I80" s="12">
        <v>0</v>
      </c>
    </row>
    <row r="81" spans="1:9" ht="13.5">
      <c r="A81" s="6"/>
      <c r="B81" s="6"/>
      <c r="C81" s="6" t="s">
        <v>99</v>
      </c>
      <c r="D81" s="6"/>
      <c r="E81" s="6"/>
      <c r="F81" s="7" t="s">
        <v>149</v>
      </c>
      <c r="G81" s="28" t="s">
        <v>33</v>
      </c>
      <c r="H81" s="8">
        <v>26500</v>
      </c>
      <c r="I81" s="12">
        <v>0</v>
      </c>
    </row>
    <row r="82" spans="1:9" ht="13.5">
      <c r="A82" s="47" t="s">
        <v>23</v>
      </c>
      <c r="B82" s="48"/>
      <c r="C82" s="48"/>
      <c r="D82" s="48"/>
      <c r="E82" s="48"/>
      <c r="F82" s="48"/>
      <c r="G82" s="49"/>
      <c r="H82" s="5">
        <f>H81</f>
        <v>26500</v>
      </c>
      <c r="I82" s="12">
        <v>0</v>
      </c>
    </row>
    <row r="83" spans="1:9" ht="13.5">
      <c r="A83" s="3" t="s">
        <v>49</v>
      </c>
      <c r="B83" s="3" t="s">
        <v>49</v>
      </c>
      <c r="C83" s="6"/>
      <c r="D83" s="26"/>
      <c r="E83" s="27"/>
      <c r="F83" s="4" t="s">
        <v>10</v>
      </c>
      <c r="G83" s="29" t="s">
        <v>5</v>
      </c>
      <c r="H83" s="5">
        <f>H84</f>
        <v>15000</v>
      </c>
      <c r="I83" s="12">
        <v>0</v>
      </c>
    </row>
    <row r="84" spans="1:9" ht="13.5">
      <c r="A84" s="6"/>
      <c r="B84" s="6"/>
      <c r="C84" s="6" t="s">
        <v>102</v>
      </c>
      <c r="D84" s="26"/>
      <c r="E84" s="27"/>
      <c r="F84" s="7" t="s">
        <v>130</v>
      </c>
      <c r="G84" s="28" t="s">
        <v>5</v>
      </c>
      <c r="H84" s="8">
        <v>15000</v>
      </c>
      <c r="I84" s="12">
        <v>0</v>
      </c>
    </row>
    <row r="85" spans="1:9" ht="13.5">
      <c r="A85" s="51" t="s">
        <v>23</v>
      </c>
      <c r="B85" s="52"/>
      <c r="C85" s="52"/>
      <c r="D85" s="52"/>
      <c r="E85" s="52"/>
      <c r="F85" s="52"/>
      <c r="G85" s="53"/>
      <c r="H85" s="12">
        <f>H83</f>
        <v>15000</v>
      </c>
      <c r="I85" s="12">
        <v>0</v>
      </c>
    </row>
    <row r="86" spans="1:9" ht="13.5" hidden="1">
      <c r="A86" s="3" t="s">
        <v>50</v>
      </c>
      <c r="B86" s="3" t="s">
        <v>11</v>
      </c>
      <c r="C86" s="3"/>
      <c r="D86" s="3"/>
      <c r="E86" s="3"/>
      <c r="F86" s="4" t="s">
        <v>8</v>
      </c>
      <c r="G86" s="3" t="s">
        <v>20</v>
      </c>
      <c r="H86" s="5">
        <f>H91+H92</f>
        <v>103000</v>
      </c>
      <c r="I86" s="12">
        <v>0</v>
      </c>
    </row>
    <row r="87" spans="1:9" ht="13.5" hidden="1">
      <c r="A87" s="6"/>
      <c r="B87" s="6"/>
      <c r="C87" s="6" t="s">
        <v>100</v>
      </c>
      <c r="D87" s="6" t="s">
        <v>65</v>
      </c>
      <c r="E87" s="3"/>
      <c r="F87" s="7"/>
      <c r="G87" s="6" t="s">
        <v>16</v>
      </c>
      <c r="H87" s="8">
        <v>0</v>
      </c>
      <c r="I87" s="12">
        <v>0</v>
      </c>
    </row>
    <row r="88" spans="1:9" ht="13.5" hidden="1">
      <c r="A88" s="6"/>
      <c r="B88" s="6"/>
      <c r="C88" s="6" t="s">
        <v>101</v>
      </c>
      <c r="D88" s="6" t="s">
        <v>65</v>
      </c>
      <c r="E88" s="3"/>
      <c r="F88" s="7"/>
      <c r="G88" s="6" t="s">
        <v>18</v>
      </c>
      <c r="H88" s="8">
        <v>0</v>
      </c>
      <c r="I88" s="12">
        <v>0</v>
      </c>
    </row>
    <row r="89" spans="1:9" ht="13.5" hidden="1">
      <c r="A89" s="6"/>
      <c r="B89" s="6"/>
      <c r="C89" s="6"/>
      <c r="D89" s="6" t="s">
        <v>65</v>
      </c>
      <c r="E89" s="3"/>
      <c r="F89" s="7"/>
      <c r="G89" s="6" t="s">
        <v>18</v>
      </c>
      <c r="H89" s="8">
        <v>10665.09</v>
      </c>
      <c r="I89" s="12">
        <v>0</v>
      </c>
    </row>
    <row r="90" spans="1:9" ht="13.5">
      <c r="A90" s="6"/>
      <c r="B90" s="6"/>
      <c r="C90" s="6"/>
      <c r="D90" s="6"/>
      <c r="E90" s="6"/>
      <c r="F90" s="4" t="s">
        <v>32</v>
      </c>
      <c r="G90" s="3" t="s">
        <v>20</v>
      </c>
      <c r="H90" s="5">
        <f>H91</f>
        <v>100000</v>
      </c>
      <c r="I90" s="12">
        <v>0</v>
      </c>
    </row>
    <row r="91" spans="1:9" ht="13.5">
      <c r="A91" s="3" t="s">
        <v>50</v>
      </c>
      <c r="B91" s="3" t="s">
        <v>11</v>
      </c>
      <c r="C91" s="6" t="s">
        <v>103</v>
      </c>
      <c r="D91" s="6"/>
      <c r="E91" s="6"/>
      <c r="F91" s="7" t="s">
        <v>131</v>
      </c>
      <c r="G91" s="6" t="s">
        <v>26</v>
      </c>
      <c r="H91" s="8">
        <v>100000</v>
      </c>
      <c r="I91" s="12">
        <v>0</v>
      </c>
    </row>
    <row r="92" spans="1:9" ht="13.5">
      <c r="A92" s="6"/>
      <c r="B92" s="6"/>
      <c r="C92" s="6" t="s">
        <v>103</v>
      </c>
      <c r="D92" s="6"/>
      <c r="E92" s="6"/>
      <c r="F92" s="7" t="s">
        <v>59</v>
      </c>
      <c r="G92" s="6" t="s">
        <v>33</v>
      </c>
      <c r="H92" s="8">
        <v>3000</v>
      </c>
      <c r="I92" s="12">
        <v>0</v>
      </c>
    </row>
    <row r="93" spans="1:9" ht="13.5">
      <c r="A93" s="6"/>
      <c r="B93" s="6"/>
      <c r="C93" s="6"/>
      <c r="D93" s="6"/>
      <c r="E93" s="6"/>
      <c r="F93" s="4" t="s">
        <v>10</v>
      </c>
      <c r="G93" s="3" t="s">
        <v>40</v>
      </c>
      <c r="H93" s="5">
        <f>H94+H95+H96+H97+H98</f>
        <v>822650</v>
      </c>
      <c r="I93" s="12">
        <v>0</v>
      </c>
    </row>
    <row r="94" spans="1:9" ht="13.5">
      <c r="A94" s="6"/>
      <c r="B94" s="6"/>
      <c r="C94" s="6" t="s">
        <v>103</v>
      </c>
      <c r="D94" s="6" t="s">
        <v>66</v>
      </c>
      <c r="E94" s="6"/>
      <c r="F94" s="7" t="s">
        <v>132</v>
      </c>
      <c r="G94" s="6" t="s">
        <v>5</v>
      </c>
      <c r="H94" s="8">
        <v>24650</v>
      </c>
      <c r="I94" s="12">
        <v>0</v>
      </c>
    </row>
    <row r="95" spans="1:9" ht="13.5">
      <c r="A95" s="6"/>
      <c r="B95" s="6"/>
      <c r="C95" s="6" t="s">
        <v>103</v>
      </c>
      <c r="D95" s="6"/>
      <c r="E95" s="6"/>
      <c r="F95" s="7" t="s">
        <v>133</v>
      </c>
      <c r="G95" s="6" t="s">
        <v>5</v>
      </c>
      <c r="H95" s="8">
        <v>120000</v>
      </c>
      <c r="I95" s="12">
        <v>0</v>
      </c>
    </row>
    <row r="96" spans="1:9" ht="13.5">
      <c r="A96" s="6"/>
      <c r="B96" s="6"/>
      <c r="C96" s="6" t="s">
        <v>103</v>
      </c>
      <c r="D96" s="6"/>
      <c r="E96" s="6"/>
      <c r="F96" s="7" t="s">
        <v>134</v>
      </c>
      <c r="G96" s="6" t="s">
        <v>5</v>
      </c>
      <c r="H96" s="8">
        <v>60000</v>
      </c>
      <c r="I96" s="12">
        <v>0</v>
      </c>
    </row>
    <row r="97" spans="1:9" ht="13.5">
      <c r="A97" s="6"/>
      <c r="B97" s="6"/>
      <c r="C97" s="6" t="s">
        <v>103</v>
      </c>
      <c r="D97" s="6"/>
      <c r="E97" s="6"/>
      <c r="F97" s="7" t="s">
        <v>135</v>
      </c>
      <c r="G97" s="6" t="s">
        <v>5</v>
      </c>
      <c r="H97" s="8">
        <v>231000</v>
      </c>
      <c r="I97" s="12">
        <v>0</v>
      </c>
    </row>
    <row r="98" spans="1:9" ht="13.5">
      <c r="A98" s="6"/>
      <c r="B98" s="6"/>
      <c r="C98" s="6" t="s">
        <v>103</v>
      </c>
      <c r="D98" s="6"/>
      <c r="E98" s="6"/>
      <c r="F98" s="7" t="s">
        <v>136</v>
      </c>
      <c r="G98" s="6" t="s">
        <v>5</v>
      </c>
      <c r="H98" s="8">
        <v>387000</v>
      </c>
      <c r="I98" s="12">
        <v>0</v>
      </c>
    </row>
    <row r="99" spans="1:9" ht="15" customHeight="1">
      <c r="A99" s="6"/>
      <c r="B99" s="6"/>
      <c r="C99" s="6"/>
      <c r="D99" s="6"/>
      <c r="E99" s="6"/>
      <c r="F99" s="4" t="s">
        <v>143</v>
      </c>
      <c r="G99" s="3" t="s">
        <v>37</v>
      </c>
      <c r="H99" s="5">
        <f>H100+H101+H102</f>
        <v>80220</v>
      </c>
      <c r="I99" s="12">
        <v>0</v>
      </c>
    </row>
    <row r="100" spans="1:9" ht="27">
      <c r="A100" s="6"/>
      <c r="B100" s="6"/>
      <c r="C100" s="6" t="s">
        <v>141</v>
      </c>
      <c r="D100" s="6"/>
      <c r="E100" s="6"/>
      <c r="F100" s="7" t="s">
        <v>72</v>
      </c>
      <c r="G100" s="6" t="s">
        <v>142</v>
      </c>
      <c r="H100" s="8">
        <v>61500</v>
      </c>
      <c r="I100" s="12">
        <v>0</v>
      </c>
    </row>
    <row r="101" spans="1:9" ht="13.5">
      <c r="A101" s="6"/>
      <c r="B101" s="6"/>
      <c r="C101" s="6" t="s">
        <v>144</v>
      </c>
      <c r="D101" s="6"/>
      <c r="E101" s="6"/>
      <c r="F101" s="7" t="s">
        <v>145</v>
      </c>
      <c r="G101" s="6" t="s">
        <v>146</v>
      </c>
      <c r="H101" s="8">
        <v>6720</v>
      </c>
      <c r="I101" s="12">
        <v>0</v>
      </c>
    </row>
    <row r="102" spans="1:9" ht="13.5">
      <c r="A102" s="6"/>
      <c r="B102" s="6"/>
      <c r="C102" s="6" t="s">
        <v>147</v>
      </c>
      <c r="D102" s="6"/>
      <c r="E102" s="6"/>
      <c r="F102" s="7" t="s">
        <v>148</v>
      </c>
      <c r="G102" s="6" t="s">
        <v>126</v>
      </c>
      <c r="H102" s="8">
        <v>12000</v>
      </c>
      <c r="I102" s="12">
        <v>0</v>
      </c>
    </row>
    <row r="103" spans="1:9" ht="13.5" hidden="1">
      <c r="A103" s="6"/>
      <c r="B103" s="6"/>
      <c r="C103" s="6"/>
      <c r="D103" s="6"/>
      <c r="E103" s="6"/>
      <c r="F103" s="4" t="s">
        <v>137</v>
      </c>
      <c r="G103" s="3" t="s">
        <v>140</v>
      </c>
      <c r="H103" s="5">
        <f>H111</f>
        <v>10000</v>
      </c>
      <c r="I103" s="12">
        <v>0</v>
      </c>
    </row>
    <row r="104" spans="1:9" ht="13.5" hidden="1">
      <c r="A104" s="6"/>
      <c r="B104" s="6"/>
      <c r="C104" s="6" t="s">
        <v>102</v>
      </c>
      <c r="D104" s="6"/>
      <c r="E104" s="6"/>
      <c r="F104" s="7"/>
      <c r="G104" s="6" t="s">
        <v>39</v>
      </c>
      <c r="H104" s="8">
        <v>0</v>
      </c>
      <c r="I104" s="12">
        <v>0</v>
      </c>
    </row>
    <row r="105" spans="1:9" ht="13.5" hidden="1">
      <c r="A105" s="6"/>
      <c r="B105" s="6"/>
      <c r="C105" s="6" t="s">
        <v>102</v>
      </c>
      <c r="D105" s="6" t="s">
        <v>66</v>
      </c>
      <c r="E105" s="6"/>
      <c r="F105" s="7"/>
      <c r="G105" s="6" t="s">
        <v>52</v>
      </c>
      <c r="H105" s="8">
        <v>0</v>
      </c>
      <c r="I105" s="12">
        <v>0</v>
      </c>
    </row>
    <row r="106" spans="1:9" ht="13.5" hidden="1">
      <c r="A106" s="6"/>
      <c r="B106" s="6"/>
      <c r="C106" s="6"/>
      <c r="D106" s="6"/>
      <c r="E106" s="6" t="s">
        <v>55</v>
      </c>
      <c r="F106" s="7" t="s">
        <v>51</v>
      </c>
      <c r="G106" s="6" t="s">
        <v>52</v>
      </c>
      <c r="H106" s="8">
        <v>0</v>
      </c>
      <c r="I106" s="12">
        <v>0</v>
      </c>
    </row>
    <row r="107" spans="1:9" ht="13.5" hidden="1">
      <c r="A107" s="6"/>
      <c r="B107" s="6"/>
      <c r="C107" s="6"/>
      <c r="D107" s="6"/>
      <c r="E107" s="6"/>
      <c r="F107" s="4" t="s">
        <v>9</v>
      </c>
      <c r="G107" s="3" t="s">
        <v>40</v>
      </c>
      <c r="H107" s="5">
        <f>H110+H108</f>
        <v>12000</v>
      </c>
      <c r="I107" s="12">
        <v>0</v>
      </c>
    </row>
    <row r="108" spans="1:9" ht="13.5" hidden="1">
      <c r="A108" s="6"/>
      <c r="B108" s="6"/>
      <c r="C108" s="6"/>
      <c r="D108" s="6"/>
      <c r="E108" s="6"/>
      <c r="F108" s="4" t="s">
        <v>62</v>
      </c>
      <c r="G108" s="3" t="s">
        <v>61</v>
      </c>
      <c r="H108" s="5">
        <f>H109</f>
        <v>0</v>
      </c>
      <c r="I108" s="12">
        <v>0</v>
      </c>
    </row>
    <row r="109" spans="1:9" ht="13.5" hidden="1">
      <c r="A109" s="6"/>
      <c r="B109" s="6"/>
      <c r="C109" s="6"/>
      <c r="D109" s="6" t="s">
        <v>66</v>
      </c>
      <c r="E109" s="6"/>
      <c r="F109" s="7" t="s">
        <v>64</v>
      </c>
      <c r="G109" s="6" t="s">
        <v>63</v>
      </c>
      <c r="H109" s="8"/>
      <c r="I109" s="12">
        <v>0</v>
      </c>
    </row>
    <row r="110" spans="1:9" ht="13.5">
      <c r="A110" s="6"/>
      <c r="B110" s="6"/>
      <c r="C110" s="6"/>
      <c r="D110" s="6"/>
      <c r="E110" s="6"/>
      <c r="F110" s="4" t="s">
        <v>10</v>
      </c>
      <c r="G110" s="3" t="s">
        <v>5</v>
      </c>
      <c r="H110" s="5">
        <f>H112+H111</f>
        <v>12000</v>
      </c>
      <c r="I110" s="12">
        <v>0</v>
      </c>
    </row>
    <row r="111" spans="1:9" ht="13.5" hidden="1">
      <c r="A111" s="6"/>
      <c r="B111" s="6"/>
      <c r="C111" s="6" t="s">
        <v>139</v>
      </c>
      <c r="D111" s="6" t="s">
        <v>66</v>
      </c>
      <c r="E111" s="6"/>
      <c r="F111" s="7" t="s">
        <v>138</v>
      </c>
      <c r="G111" s="6" t="s">
        <v>77</v>
      </c>
      <c r="H111" s="8">
        <v>10000</v>
      </c>
      <c r="I111" s="12">
        <v>0</v>
      </c>
    </row>
    <row r="112" spans="1:9" ht="13.5" hidden="1">
      <c r="A112" s="6"/>
      <c r="B112" s="6"/>
      <c r="C112" s="6"/>
      <c r="D112" s="6" t="s">
        <v>66</v>
      </c>
      <c r="E112" s="6"/>
      <c r="F112" s="7" t="s">
        <v>41</v>
      </c>
      <c r="G112" s="6" t="s">
        <v>43</v>
      </c>
      <c r="H112" s="8">
        <v>2000</v>
      </c>
      <c r="I112" s="12">
        <v>0</v>
      </c>
    </row>
    <row r="113" spans="1:9" ht="13.5" hidden="1">
      <c r="A113" s="51" t="s">
        <v>23</v>
      </c>
      <c r="B113" s="52"/>
      <c r="C113" s="52"/>
      <c r="D113" s="52"/>
      <c r="E113" s="52"/>
      <c r="F113" s="52"/>
      <c r="G113" s="53"/>
      <c r="H113" s="12">
        <f>H86+H103</f>
        <v>113000</v>
      </c>
      <c r="I113" s="12">
        <v>0</v>
      </c>
    </row>
    <row r="114" spans="1:9" ht="13.5" hidden="1">
      <c r="A114" s="3" t="s">
        <v>50</v>
      </c>
      <c r="B114" s="3" t="s">
        <v>11</v>
      </c>
      <c r="C114" s="3"/>
      <c r="D114" s="3"/>
      <c r="E114" s="3"/>
      <c r="F114" s="4" t="s">
        <v>14</v>
      </c>
      <c r="G114" s="3" t="s">
        <v>15</v>
      </c>
      <c r="H114" s="5"/>
      <c r="I114" s="12">
        <v>0</v>
      </c>
    </row>
    <row r="115" spans="1:9" s="30" customFormat="1" ht="13.5">
      <c r="A115" s="57" t="s">
        <v>23</v>
      </c>
      <c r="B115" s="67"/>
      <c r="C115" s="67"/>
      <c r="D115" s="67"/>
      <c r="E115" s="67"/>
      <c r="F115" s="67"/>
      <c r="G115" s="68"/>
      <c r="H115" s="5">
        <f>H103+H99+H93+H86</f>
        <v>1015870</v>
      </c>
      <c r="I115" s="12">
        <v>0</v>
      </c>
    </row>
    <row r="116" spans="1:9" s="30" customFormat="1" ht="13.5">
      <c r="A116" s="17" t="s">
        <v>58</v>
      </c>
      <c r="B116" s="17" t="s">
        <v>47</v>
      </c>
      <c r="C116" s="17"/>
      <c r="D116" s="17"/>
      <c r="E116" s="17"/>
      <c r="F116" s="4" t="s">
        <v>14</v>
      </c>
      <c r="G116" s="3" t="s">
        <v>15</v>
      </c>
      <c r="H116" s="12">
        <f>H117+H118+H119+H120+H121+H122+H123+H124+H125+H126+H127+H128</f>
        <v>3494460</v>
      </c>
      <c r="I116" s="12">
        <v>0</v>
      </c>
    </row>
    <row r="117" spans="1:9" s="30" customFormat="1" ht="13.5">
      <c r="A117" s="14"/>
      <c r="B117" s="14"/>
      <c r="C117" s="14" t="s">
        <v>104</v>
      </c>
      <c r="D117" s="14" t="s">
        <v>65</v>
      </c>
      <c r="E117" s="17"/>
      <c r="F117" s="7" t="s">
        <v>6</v>
      </c>
      <c r="G117" s="6" t="s">
        <v>16</v>
      </c>
      <c r="H117" s="16">
        <v>1384520</v>
      </c>
      <c r="I117" s="12">
        <v>0</v>
      </c>
    </row>
    <row r="118" spans="1:9" s="30" customFormat="1" ht="13.5">
      <c r="A118" s="14"/>
      <c r="B118" s="14"/>
      <c r="C118" s="14" t="s">
        <v>105</v>
      </c>
      <c r="D118" s="14" t="s">
        <v>65</v>
      </c>
      <c r="E118" s="17"/>
      <c r="F118" s="7" t="s">
        <v>17</v>
      </c>
      <c r="G118" s="6" t="s">
        <v>18</v>
      </c>
      <c r="H118" s="16">
        <v>418120</v>
      </c>
      <c r="I118" s="12">
        <v>0</v>
      </c>
    </row>
    <row r="119" spans="1:9" s="30" customFormat="1" ht="13.5">
      <c r="A119" s="14"/>
      <c r="B119" s="14"/>
      <c r="C119" s="14" t="s">
        <v>151</v>
      </c>
      <c r="D119" s="14"/>
      <c r="E119" s="17" t="s">
        <v>150</v>
      </c>
      <c r="F119" s="7" t="s">
        <v>6</v>
      </c>
      <c r="G119" s="6" t="s">
        <v>16</v>
      </c>
      <c r="H119" s="16">
        <v>740160</v>
      </c>
      <c r="I119" s="12">
        <v>0</v>
      </c>
    </row>
    <row r="120" spans="1:9" s="30" customFormat="1" ht="13.5">
      <c r="A120" s="14"/>
      <c r="B120" s="14"/>
      <c r="C120" s="14" t="s">
        <v>152</v>
      </c>
      <c r="D120" s="14"/>
      <c r="E120" s="17" t="s">
        <v>150</v>
      </c>
      <c r="F120" s="7" t="s">
        <v>17</v>
      </c>
      <c r="G120" s="6" t="s">
        <v>18</v>
      </c>
      <c r="H120" s="16">
        <v>223530</v>
      </c>
      <c r="I120" s="12">
        <v>0</v>
      </c>
    </row>
    <row r="121" spans="1:9" s="30" customFormat="1" ht="13.5">
      <c r="A121" s="14"/>
      <c r="B121" s="14"/>
      <c r="C121" s="14" t="s">
        <v>109</v>
      </c>
      <c r="D121" s="14" t="s">
        <v>65</v>
      </c>
      <c r="E121" s="17"/>
      <c r="F121" s="7" t="s">
        <v>6</v>
      </c>
      <c r="G121" s="6" t="s">
        <v>16</v>
      </c>
      <c r="H121" s="16">
        <v>131240</v>
      </c>
      <c r="I121" s="12">
        <v>0</v>
      </c>
    </row>
    <row r="122" spans="1:9" s="30" customFormat="1" ht="13.5">
      <c r="A122" s="14"/>
      <c r="B122" s="14"/>
      <c r="C122" s="14" t="s">
        <v>110</v>
      </c>
      <c r="D122" s="14" t="s">
        <v>65</v>
      </c>
      <c r="E122" s="17"/>
      <c r="F122" s="7" t="s">
        <v>17</v>
      </c>
      <c r="G122" s="6" t="s">
        <v>18</v>
      </c>
      <c r="H122" s="16">
        <v>39640</v>
      </c>
      <c r="I122" s="12">
        <v>0</v>
      </c>
    </row>
    <row r="123" spans="1:9" s="30" customFormat="1" ht="13.5">
      <c r="A123" s="14"/>
      <c r="B123" s="14"/>
      <c r="C123" s="14" t="s">
        <v>153</v>
      </c>
      <c r="D123" s="14"/>
      <c r="E123" s="17" t="s">
        <v>150</v>
      </c>
      <c r="F123" s="7" t="s">
        <v>6</v>
      </c>
      <c r="G123" s="6" t="s">
        <v>16</v>
      </c>
      <c r="H123" s="16">
        <v>56300</v>
      </c>
      <c r="I123" s="12">
        <v>0</v>
      </c>
    </row>
    <row r="124" spans="1:9" s="30" customFormat="1" ht="13.5">
      <c r="A124" s="14"/>
      <c r="B124" s="14"/>
      <c r="C124" s="14" t="s">
        <v>154</v>
      </c>
      <c r="D124" s="14"/>
      <c r="E124" s="17" t="s">
        <v>150</v>
      </c>
      <c r="F124" s="7" t="s">
        <v>17</v>
      </c>
      <c r="G124" s="6" t="s">
        <v>18</v>
      </c>
      <c r="H124" s="16">
        <v>17000</v>
      </c>
      <c r="I124" s="12">
        <v>0</v>
      </c>
    </row>
    <row r="125" spans="1:9" s="30" customFormat="1" ht="13.5">
      <c r="A125" s="14"/>
      <c r="B125" s="14"/>
      <c r="C125" s="14" t="s">
        <v>155</v>
      </c>
      <c r="D125" s="14" t="s">
        <v>65</v>
      </c>
      <c r="E125" s="17"/>
      <c r="F125" s="7" t="s">
        <v>6</v>
      </c>
      <c r="G125" s="6" t="s">
        <v>16</v>
      </c>
      <c r="H125" s="16">
        <v>240490</v>
      </c>
      <c r="I125" s="12">
        <v>0</v>
      </c>
    </row>
    <row r="126" spans="1:9" s="30" customFormat="1" ht="13.5">
      <c r="A126" s="14"/>
      <c r="B126" s="14"/>
      <c r="C126" s="14" t="s">
        <v>156</v>
      </c>
      <c r="D126" s="14" t="s">
        <v>65</v>
      </c>
      <c r="E126" s="17"/>
      <c r="F126" s="7" t="s">
        <v>17</v>
      </c>
      <c r="G126" s="6" t="s">
        <v>18</v>
      </c>
      <c r="H126" s="16">
        <v>72630</v>
      </c>
      <c r="I126" s="12">
        <v>0</v>
      </c>
    </row>
    <row r="127" spans="1:9" s="30" customFormat="1" ht="13.5">
      <c r="A127" s="14"/>
      <c r="B127" s="14"/>
      <c r="C127" s="14" t="s">
        <v>157</v>
      </c>
      <c r="D127" s="14"/>
      <c r="E127" s="17" t="s">
        <v>150</v>
      </c>
      <c r="F127" s="7" t="s">
        <v>6</v>
      </c>
      <c r="G127" s="6" t="s">
        <v>16</v>
      </c>
      <c r="H127" s="16">
        <v>131210</v>
      </c>
      <c r="I127" s="12">
        <v>0</v>
      </c>
    </row>
    <row r="128" spans="1:9" s="30" customFormat="1" ht="13.5">
      <c r="A128" s="14"/>
      <c r="B128" s="14"/>
      <c r="C128" s="14" t="s">
        <v>158</v>
      </c>
      <c r="D128" s="14"/>
      <c r="E128" s="17" t="s">
        <v>150</v>
      </c>
      <c r="F128" s="7" t="s">
        <v>17</v>
      </c>
      <c r="G128" s="6" t="s">
        <v>18</v>
      </c>
      <c r="H128" s="16">
        <v>39620</v>
      </c>
      <c r="I128" s="12">
        <v>0</v>
      </c>
    </row>
    <row r="129" spans="1:12" ht="13.5">
      <c r="A129" s="72" t="s">
        <v>23</v>
      </c>
      <c r="B129" s="72"/>
      <c r="C129" s="72"/>
      <c r="D129" s="72"/>
      <c r="E129" s="72"/>
      <c r="F129" s="72"/>
      <c r="G129" s="72"/>
      <c r="H129" s="12">
        <f>H116</f>
        <v>3494460</v>
      </c>
      <c r="I129" s="12">
        <v>0</v>
      </c>
      <c r="J129" s="2"/>
      <c r="K129" s="2"/>
      <c r="L129" s="2"/>
    </row>
    <row r="130" spans="1:12" ht="13.5">
      <c r="A130" s="69" t="s">
        <v>53</v>
      </c>
      <c r="B130" s="70"/>
      <c r="C130" s="70"/>
      <c r="D130" s="70"/>
      <c r="E130" s="70"/>
      <c r="F130" s="70"/>
      <c r="G130" s="71"/>
      <c r="H130" s="13">
        <f>H129+H115+H85+H82+H79+H74+H39+H34+H27+H16</f>
        <v>6613311.56</v>
      </c>
      <c r="I130" s="12">
        <v>0</v>
      </c>
      <c r="J130" s="2"/>
      <c r="K130" s="2"/>
      <c r="L130" s="2"/>
    </row>
    <row r="131" spans="1:12" ht="13.5">
      <c r="A131" s="50" t="s">
        <v>116</v>
      </c>
      <c r="B131" s="50"/>
      <c r="C131" s="50"/>
      <c r="D131" s="50"/>
      <c r="E131" s="50"/>
      <c r="F131" s="50"/>
      <c r="G131" s="50"/>
      <c r="H131" s="9"/>
      <c r="I131" s="9"/>
      <c r="J131" s="2"/>
      <c r="K131" s="2"/>
      <c r="L131" s="2"/>
    </row>
    <row r="132" spans="1:12" ht="13.5">
      <c r="A132" s="9"/>
      <c r="B132" s="9"/>
      <c r="C132" s="9"/>
      <c r="D132" s="9"/>
      <c r="E132" s="9"/>
      <c r="F132" s="9"/>
      <c r="G132" s="9"/>
      <c r="H132" s="9"/>
      <c r="I132" s="9"/>
      <c r="J132" s="2"/>
      <c r="K132" s="2"/>
      <c r="L132" s="2"/>
    </row>
    <row r="133" spans="1:12" ht="13.5">
      <c r="A133" s="50" t="s">
        <v>117</v>
      </c>
      <c r="B133" s="50"/>
      <c r="C133" s="50"/>
      <c r="D133" s="50"/>
      <c r="E133" s="50"/>
      <c r="F133" s="50"/>
      <c r="G133" s="50"/>
      <c r="H133" s="50"/>
      <c r="I133" s="37"/>
      <c r="J133" s="2"/>
      <c r="K133" s="2"/>
      <c r="L133" s="2"/>
    </row>
    <row r="134" spans="1:12" ht="13.5">
      <c r="A134" s="9"/>
      <c r="B134" s="9"/>
      <c r="C134" s="9"/>
      <c r="D134" s="9"/>
      <c r="E134" s="9"/>
      <c r="F134" s="9"/>
      <c r="G134" s="9"/>
      <c r="H134" s="9"/>
      <c r="I134" s="9"/>
      <c r="J134" s="2"/>
      <c r="K134" s="2"/>
      <c r="L134" s="2"/>
    </row>
    <row r="135" spans="1:12" ht="13.5">
      <c r="A135" s="50"/>
      <c r="B135" s="50"/>
      <c r="C135" s="50"/>
      <c r="D135" s="50"/>
      <c r="E135" s="50"/>
      <c r="F135" s="50"/>
      <c r="G135" s="50"/>
      <c r="H135" s="50"/>
      <c r="I135" s="37"/>
      <c r="J135" s="2"/>
      <c r="K135" s="2"/>
      <c r="L135" s="2"/>
    </row>
    <row r="136" spans="1:12" ht="13.5">
      <c r="A136" s="9"/>
      <c r="B136" s="9"/>
      <c r="C136" s="9"/>
      <c r="D136" s="9"/>
      <c r="E136" s="9"/>
      <c r="F136" s="9"/>
      <c r="G136" s="9"/>
      <c r="H136" s="9"/>
      <c r="I136" s="9"/>
      <c r="J136" s="2"/>
      <c r="K136" s="2"/>
      <c r="L136" s="2"/>
    </row>
    <row r="137" spans="1:12" ht="13.5">
      <c r="A137" s="9"/>
      <c r="B137" s="9"/>
      <c r="C137" s="9"/>
      <c r="D137" s="9"/>
      <c r="E137" s="9"/>
      <c r="F137" s="9"/>
      <c r="G137" s="9"/>
      <c r="H137" s="9"/>
      <c r="I137" s="9"/>
      <c r="J137" s="2"/>
      <c r="K137" s="2"/>
      <c r="L137" s="2"/>
    </row>
    <row r="138" spans="1:12" ht="13.5">
      <c r="A138" s="9"/>
      <c r="B138" s="9"/>
      <c r="C138" s="9"/>
      <c r="D138" s="9"/>
      <c r="E138" s="9"/>
      <c r="F138" s="9"/>
      <c r="G138" s="9"/>
      <c r="H138" s="9"/>
      <c r="I138" s="9"/>
      <c r="J138" s="2"/>
      <c r="K138" s="2"/>
      <c r="L138" s="2"/>
    </row>
    <row r="139" spans="1:12" ht="13.5">
      <c r="A139" s="9"/>
      <c r="B139" s="9"/>
      <c r="C139" s="9"/>
      <c r="D139" s="9"/>
      <c r="E139" s="9"/>
      <c r="F139" s="9"/>
      <c r="G139" s="9"/>
      <c r="H139" s="9"/>
      <c r="I139" s="9"/>
      <c r="J139" s="2"/>
      <c r="K139" s="2"/>
      <c r="L139" s="2"/>
    </row>
    <row r="140" spans="1:12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9" ht="12.7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2.7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2.75">
      <c r="A150" s="2"/>
      <c r="B150" s="2"/>
      <c r="C150" s="2"/>
      <c r="D150" s="2"/>
      <c r="E150" s="2"/>
      <c r="F150" s="2"/>
      <c r="G150" s="2"/>
      <c r="H150" s="2"/>
      <c r="I150" s="2"/>
    </row>
  </sheetData>
  <sheetProtection/>
  <mergeCells count="22">
    <mergeCell ref="A115:G115"/>
    <mergeCell ref="A130:G130"/>
    <mergeCell ref="A113:G113"/>
    <mergeCell ref="A85:G85"/>
    <mergeCell ref="A129:G129"/>
    <mergeCell ref="A79:G79"/>
    <mergeCell ref="A27:G27"/>
    <mergeCell ref="A34:G34"/>
    <mergeCell ref="A8:E8"/>
    <mergeCell ref="A16:G16"/>
    <mergeCell ref="A5:I5"/>
    <mergeCell ref="E40:E45"/>
    <mergeCell ref="A82:G82"/>
    <mergeCell ref="A135:H135"/>
    <mergeCell ref="A131:G131"/>
    <mergeCell ref="A133:H133"/>
    <mergeCell ref="A74:G74"/>
    <mergeCell ref="G1:H1"/>
    <mergeCell ref="G2:H3"/>
    <mergeCell ref="A39:G39"/>
    <mergeCell ref="A47:G47"/>
    <mergeCell ref="F8:F9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Настя</cp:lastModifiedBy>
  <cp:lastPrinted>2019-01-29T09:50:17Z</cp:lastPrinted>
  <dcterms:created xsi:type="dcterms:W3CDTF">2005-08-10T12:22:56Z</dcterms:created>
  <dcterms:modified xsi:type="dcterms:W3CDTF">2019-03-27T09:29:30Z</dcterms:modified>
  <cp:category/>
  <cp:version/>
  <cp:contentType/>
  <cp:contentStatus/>
</cp:coreProperties>
</file>