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28" windowHeight="3972" tabRatio="601" activeTab="4"/>
  </bookViews>
  <sheets>
    <sheet name="прил 1" sheetId="1" r:id="rId1"/>
    <sheet name="прил 5" sheetId="2" state="hidden" r:id="rId2"/>
    <sheet name="прил 2" sheetId="3" r:id="rId3"/>
    <sheet name="прил7" sheetId="4" state="hidden" r:id="rId4"/>
    <sheet name="Приложение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Лист5" sheetId="12" state="hidden" r:id="rId12"/>
  </sheets>
  <externalReferences>
    <externalReference r:id="rId15"/>
  </externalReferences>
  <definedNames>
    <definedName name="_Toc105952697" localSheetId="2">'прил 2'!$A$3</definedName>
    <definedName name="_Toc105952697" localSheetId="3">'прил7'!$A$2</definedName>
    <definedName name="_Toc105952698" localSheetId="2">'прил 2'!#REF!</definedName>
    <definedName name="_Toc105952698" localSheetId="3">'прил7'!#REF!</definedName>
    <definedName name="_xlnm.Print_Titles" localSheetId="0">'прил 1'!$6:$7</definedName>
    <definedName name="_xlnm.Print_Titles" localSheetId="1">'прил 5'!$4:$5</definedName>
    <definedName name="_xlnm.Print_Area" localSheetId="7">'lkz hf,kj'!$A$1:$M$91</definedName>
    <definedName name="_xlnm.Print_Area" localSheetId="0">'прил 1'!$A$1:$F$48</definedName>
    <definedName name="_xlnm.Print_Area" localSheetId="2">'прил 2'!$A$1:$F$36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_xlnm.Print_Area" localSheetId="4">'Приложение3'!$A$1:$J$201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<sst xmlns="http://schemas.openxmlformats.org/spreadsheetml/2006/main" count="3475" uniqueCount="441">
  <si>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</si>
  <si>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</si>
  <si>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</si>
  <si>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</si>
  <si>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</si>
  <si>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</si>
  <si>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</si>
  <si>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</si>
  <si>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</si>
  <si>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</si>
  <si>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</si>
  <si>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</si>
  <si>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</si>
  <si>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</si>
  <si>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</si>
  <si>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</si>
  <si>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</si>
  <si>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</si>
  <si>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</si>
  <si>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</si>
  <si>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</si>
  <si>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</si>
  <si>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</si>
  <si>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</si>
  <si>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</si>
  <si>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</si>
  <si>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</si>
  <si>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</si>
  <si>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</si>
  <si>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</si>
  <si>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</si>
  <si>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</si>
  <si>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</si>
  <si>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</si>
  <si>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</si>
  <si>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</si>
  <si>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</si>
  <si>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</si>
  <si>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</si>
  <si>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</si>
  <si>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</si>
  <si>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</si>
  <si>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</si>
  <si>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</si>
  <si>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</si>
  <si>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</si>
  <si>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</si>
  <si>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</si>
  <si>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</si>
  <si>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</si>
  <si>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</si>
  <si>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</si>
  <si>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</si>
  <si>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</si>
  <si>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</si>
  <si>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</si>
  <si>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</si>
  <si>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</si>
  <si>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</si>
  <si>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</si>
  <si>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</si>
  <si>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</si>
  <si>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</si>
  <si>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</si>
  <si>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</si>
  <si>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</si>
  <si>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</si>
  <si>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</si>
  <si>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</si>
  <si>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</si>
  <si>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</si>
  <si>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</si>
  <si>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</si>
  <si>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</si>
  <si>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</si>
  <si>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</si>
  <si>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</si>
  <si>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</si>
  <si>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</si>
  <si>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</si>
  <si>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</si>
  <si>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</si>
  <si>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</si>
  <si>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</si>
  <si>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</si>
  <si>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</si>
  <si>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</si>
  <si>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</si>
  <si>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</si>
  <si>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</si>
  <si>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</si>
  <si>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</si>
  <si>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Утверждено доходов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</si>
  <si>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</si>
  <si>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</si>
  <si>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</si>
  <si>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</si>
  <si>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</si>
  <si>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</si>
  <si>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</si>
  <si>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</si>
  <si>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</si>
  <si>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</si>
  <si>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</si>
  <si>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</si>
  <si>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</si>
  <si>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>2 02 00000 00 0000 000</t>
  </si>
  <si>
    <t>2 02 01001 10  0000 151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</si>
  <si>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</si>
  <si>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</si>
  <si>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</si>
  <si>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</si>
  <si>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</si>
  <si>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</si>
  <si>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</si>
  <si>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</si>
  <si>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</si>
  <si>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</si>
  <si>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</si>
  <si>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</si>
  <si>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</si>
  <si>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</si>
  <si>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</si>
  <si>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</si>
  <si>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</si>
  <si>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</si>
  <si>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</si>
  <si>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</si>
  <si>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</si>
  <si>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</si>
  <si>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</si>
  <si>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</si>
  <si>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</si>
  <si>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</si>
  <si>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</si>
  <si>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</si>
  <si>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</si>
  <si>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</si>
  <si>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</si>
  <si>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</si>
  <si>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</si>
  <si>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</si>
  <si>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</si>
  <si>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</si>
  <si>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</si>
  <si>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</si>
  <si>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</si>
  <si>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</si>
  <si>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</si>
  <si>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</si>
  <si>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</si>
  <si>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</si>
  <si>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</si>
  <si>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</si>
  <si>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</si>
  <si>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</si>
  <si>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</si>
  <si>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</si>
  <si>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</si>
  <si>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</si>
  <si>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</si>
  <si>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</si>
  <si>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</si>
  <si>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</si>
  <si>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</si>
  <si>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</si>
  <si>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</si>
  <si>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</si>
  <si>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</si>
  <si>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</si>
  <si>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</si>
  <si>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</si>
  <si>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</si>
  <si>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</si>
  <si>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</si>
  <si>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</si>
  <si>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</si>
  <si>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</si>
  <si>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</si>
  <si>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</si>
  <si>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</si>
  <si>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</si>
  <si>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</si>
  <si>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</si>
  <si>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</si>
  <si>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</si>
  <si>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</si>
  <si>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</si>
  <si>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</si>
  <si>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</si>
  <si>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</si>
  <si>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</si>
  <si>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</si>
  <si>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</si>
  <si>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</si>
  <si>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</si>
  <si>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</si>
  <si>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</si>
  <si>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</si>
  <si>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</si>
  <si>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</si>
  <si>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</si>
  <si>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</si>
  <si>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</si>
  <si>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</si>
  <si>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</si>
  <si>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</si>
  <si>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</si>
  <si>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</si>
  <si>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</si>
  <si>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</si>
  <si>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</si>
  <si>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</si>
  <si>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</si>
  <si>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</si>
  <si>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</si>
  <si>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</si>
  <si>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</si>
  <si>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</si>
  <si>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</si>
  <si>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</si>
  <si>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</si>
  <si>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</si>
  <si>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</si>
  <si>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</si>
  <si>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</si>
  <si>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</si>
  <si>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</si>
  <si>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</si>
  <si>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</si>
  <si>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</si>
  <si>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</si>
  <si>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</si>
  <si>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</si>
  <si>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</si>
  <si>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</si>
  <si>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</si>
  <si>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</si>
  <si>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</si>
  <si>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</si>
  <si>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</si>
  <si>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</si>
  <si>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</si>
  <si>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</si>
  <si>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</si>
  <si>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</si>
  <si>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</si>
  <si>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</si>
  <si>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</si>
  <si>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</si>
  <si>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</si>
  <si>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</si>
  <si>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</si>
  <si>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</si>
  <si>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</si>
  <si>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</si>
  <si>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</si>
  <si>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</si>
  <si>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</si>
  <si>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</si>
  <si>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</si>
  <si>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</si>
  <si>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</si>
  <si>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</si>
  <si>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</si>
  <si>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</si>
  <si>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</si>
  <si>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</si>
  <si>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</si>
  <si>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</si>
  <si>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</si>
  <si>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</si>
  <si>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</si>
  <si>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</si>
  <si>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</si>
  <si>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</si>
  <si>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</si>
  <si>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</si>
  <si>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</si>
  <si>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</si>
  <si>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</si>
  <si>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</si>
  <si>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</si>
  <si>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</si>
  <si>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</si>
  <si>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</si>
  <si>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</si>
  <si>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</si>
  <si>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</si>
  <si>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</si>
  <si>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</si>
  <si>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</si>
  <si>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</si>
  <si>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</si>
  <si>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</si>
  <si>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</si>
  <si>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</si>
  <si>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</si>
  <si>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</si>
  <si>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</si>
  <si>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</si>
  <si>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</si>
  <si>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</si>
  <si>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</si>
  <si>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</si>
  <si>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</si>
  <si>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</si>
  <si>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</si>
  <si>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</si>
  <si>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</si>
  <si>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</si>
  <si>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</si>
  <si>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</si>
  <si>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</si>
  <si>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</si>
  <si>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</si>
  <si>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</si>
  <si>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</si>
  <si>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</si>
  <si>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</si>
  <si>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</si>
  <si>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</si>
  <si>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</si>
  <si>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</si>
  <si>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</si>
  <si>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</si>
  <si>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</si>
  <si>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</si>
  <si>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</si>
  <si>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</si>
  <si>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</si>
  <si>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</si>
  <si>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</si>
  <si>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</si>
  <si>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</si>
  <si>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</si>
  <si>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</si>
  <si>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</si>
  <si>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</si>
  <si>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</si>
  <si>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</si>
  <si>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</si>
  <si>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</si>
  <si>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</si>
  <si>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</si>
  <si>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</si>
  <si>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</si>
  <si>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</si>
  <si>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</si>
  <si>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</si>
  <si>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</si>
  <si>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</si>
  <si>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</si>
  <si>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</si>
  <si>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</si>
  <si>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</si>
  <si>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</si>
  <si>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</si>
  <si>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</si>
  <si>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</si>
  <si>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</si>
  <si>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</si>
  <si>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</si>
  <si>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</si>
  <si>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</si>
  <si>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</si>
  <si>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</si>
  <si>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</si>
  <si>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</si>
  <si>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</si>
  <si>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</si>
  <si>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</si>
  <si>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</si>
  <si>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</si>
  <si>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</si>
  <si>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</si>
  <si>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</si>
  <si>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</si>
  <si>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</si>
  <si>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</si>
  <si>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</si>
  <si>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</si>
  <si>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</si>
  <si>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0000000000</t>
  </si>
  <si>
    <t>0110451180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</si>
  <si>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</si>
  <si>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</si>
  <si>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853</t>
  </si>
  <si>
    <t>Физическая культура</t>
  </si>
  <si>
    <t>Администрация Теньгинского сельского поселения</t>
  </si>
  <si>
    <t>Муниципальная программа "Экономическое развитие муниципального образования «Теньгинское сельское поселение»</t>
  </si>
  <si>
    <t>АВЦП" Обеспечение деятельности Администрации МО "Теньгинское сельское поселение" на 2015-2018 гг.</t>
  </si>
  <si>
    <t>Расходы на обеспечение функций муниципального образования Теньгинское сельское поселение</t>
  </si>
  <si>
    <t>Уплата иных платежей</t>
  </si>
  <si>
    <t>Подпрограмма "Повышение качества управления муниципальным имуществом и земельными ресурсами Теньгинского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</si>
  <si>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Теньгинского сельского поселения на 2015-2018гг"</t>
  </si>
  <si>
    <t>Подпрограмма "Развитие социально-культурной сферы  в муниципальном образовании"Теньгинское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</si>
  <si>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образовании"Теньгинское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</si>
  <si>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образовании"Теньгинское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</si>
  <si>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"Теньгинское сельское поселение" на 2015-2018 гг."</t>
  </si>
  <si>
    <t>1 01 02010 01 1000 110</t>
  </si>
  <si>
    <t>1 05 03010 01 1000 110</t>
  </si>
  <si>
    <t>1 06 01030 10 1000 110</t>
  </si>
  <si>
    <t>1 06 06033 10 1000 110</t>
  </si>
  <si>
    <t>1 06 06043 10 1000 110</t>
  </si>
  <si>
    <t>2 02 10000 00 0000 151</t>
  </si>
  <si>
    <t>Дотации бюджетам бюджетной системы Российской Федерации</t>
  </si>
  <si>
    <t>2 02 15001 00 0000 151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</si>
  <si>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</si>
  <si>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</si>
  <si>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2 02 30000 00 0000 151</t>
  </si>
  <si>
    <t>2 02 35118  00 0000 151</t>
  </si>
  <si>
    <t>2 02 35118 10 0000 151</t>
  </si>
  <si>
    <t xml:space="preserve">Субвенции бюджетам бюджетной системы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</si>
  <si>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</si>
  <si>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</si>
  <si>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</si>
  <si>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</si>
  <si>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</si>
  <si>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</si>
  <si>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0130300001</t>
  </si>
  <si>
    <t>0130300002</t>
  </si>
  <si>
    <t>2 02 45160 10 0000 151</t>
  </si>
  <si>
    <t>Иные межбюджтеные трансферты</t>
  </si>
  <si>
    <t>2 02 40000 00 0000 151</t>
  </si>
  <si>
    <t>2 02 45160 00 0000 151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</si>
  <si>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</t>
  </si>
  <si>
    <t>99Г0916000</t>
  </si>
  <si>
    <t>880</t>
  </si>
  <si>
    <t>Приложение № 1 к решению "О бюджете муниципального образования "Теньгинское  сельское поселение" на 2018 год "</t>
  </si>
  <si>
    <t>Объём поступлений доходов по основным источникам в бюджет муниципального образования "Теньгинское сельское поселение"  в 2018 году</t>
  </si>
  <si>
    <t>Приложение № 2 к решению "О бюджете муниципального образования "Теньгинское сельское поселение" на 2018 год "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</si>
  <si>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на 2018 год</t>
  </si>
  <si>
    <t>Сумма на 2018 г</t>
  </si>
  <si>
    <t xml:space="preserve">Приложение № 3 к решению  "О бюджете муниципального образования "Теньгинское сельское поселение" на 2018 год" </t>
  </si>
  <si>
    <t>Ведомственная структура расходов бюджета муниципального образования "Теньгинское сельское поселение" на 2018 год</t>
  </si>
  <si>
    <t xml:space="preserve">2018 год </t>
  </si>
  <si>
    <t>010А1S8500</t>
  </si>
  <si>
    <t>01303S8500</t>
  </si>
  <si>
    <t>01301S8500</t>
  </si>
  <si>
    <t>01302S8500</t>
  </si>
</sst>
</file>

<file path=xl/styles.xml><?xml version="1.0" encoding="utf-8"?>
<styleSheet xmlns="http://schemas.openxmlformats.org/spreadsheetml/2006/main">
  <numFmts count="1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1" formatCode="0.0"/>
    <numFmt numFmtId="189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1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81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81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1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81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7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11" borderId="0" xfId="0" applyFont="1" applyFill="1" applyAlignment="1">
      <alignment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7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7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2" fillId="24" borderId="14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center" vertical="center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wrapText="1"/>
    </xf>
    <xf numFmtId="49" fontId="2" fillId="24" borderId="13" xfId="0" applyNumberFormat="1" applyFont="1" applyFill="1" applyBorder="1" applyAlignment="1">
      <alignment horizont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/>
    </xf>
    <xf numFmtId="0" fontId="2" fillId="24" borderId="10" xfId="0" applyNumberFormat="1" applyFont="1" applyFill="1" applyBorder="1" applyAlignment="1" applyProtection="1">
      <alignment wrapText="1"/>
      <protection/>
    </xf>
    <xf numFmtId="49" fontId="8" fillId="0" borderId="13" xfId="0" applyNumberFormat="1" applyFont="1" applyBorder="1" applyAlignment="1">
      <alignment horizontal="center" vertical="distributed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20" xfId="0" applyFont="1" applyBorder="1" applyAlignment="1">
      <alignment horizontal="left" vertical="top" wrapText="1"/>
    </xf>
    <xf numFmtId="181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G152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2" max="2" width="25.625" style="3" customWidth="1"/>
    <col min="3" max="3" width="57.375" style="3" customWidth="1"/>
    <col min="4" max="4" width="12.625" style="3" customWidth="1"/>
    <col min="5" max="5" width="15.625" style="0" customWidth="1"/>
    <col min="6" max="6" width="16.625" style="0" customWidth="1"/>
  </cols>
  <sheetData>
    <row r="2" spans="4:6" ht="12.75">
      <c r="D2" s="246"/>
      <c r="E2" s="247"/>
      <c r="F2" s="247"/>
    </row>
    <row r="3" spans="2:6" s="5" customFormat="1" ht="48.75" customHeight="1">
      <c r="B3" s="4"/>
      <c r="C3" s="4"/>
      <c r="D3" s="248" t="s">
        <v>429</v>
      </c>
      <c r="E3" s="248"/>
      <c r="F3" s="248"/>
    </row>
    <row r="4" spans="1:7" s="5" customFormat="1" ht="15.75" customHeight="1">
      <c r="A4" s="256" t="s">
        <v>430</v>
      </c>
      <c r="B4" s="256"/>
      <c r="C4" s="256"/>
      <c r="D4" s="256"/>
      <c r="E4" s="256"/>
      <c r="F4" s="256"/>
      <c r="G4" s="93"/>
    </row>
    <row r="5" spans="2:6" s="5" customFormat="1" ht="12.75">
      <c r="B5" s="113"/>
      <c r="C5" s="113"/>
      <c r="D5" s="78"/>
      <c r="E5" s="78"/>
      <c r="F5" s="78" t="s">
        <v>7</v>
      </c>
    </row>
    <row r="6" spans="1:6" s="5" customFormat="1" ht="54" customHeight="1">
      <c r="A6" s="16" t="s">
        <v>111</v>
      </c>
      <c r="B6" s="16" t="s">
        <v>5</v>
      </c>
      <c r="C6" s="16" t="s">
        <v>6</v>
      </c>
      <c r="D6" s="16" t="s">
        <v>92</v>
      </c>
      <c r="E6" s="65" t="s">
        <v>96</v>
      </c>
      <c r="F6" s="65" t="s">
        <v>93</v>
      </c>
    </row>
    <row r="7" spans="1:6" s="5" customFormat="1" ht="12.75">
      <c r="A7" s="57"/>
      <c r="B7" s="16">
        <v>1</v>
      </c>
      <c r="C7" s="16">
        <v>2</v>
      </c>
      <c r="D7" s="16">
        <v>3</v>
      </c>
      <c r="E7" s="50">
        <v>4</v>
      </c>
      <c r="F7" s="50">
        <v>5</v>
      </c>
    </row>
    <row r="8" spans="1:6" s="5" customFormat="1" ht="12.75">
      <c r="A8" s="106" t="s">
        <v>43</v>
      </c>
      <c r="B8" s="50" t="s">
        <v>131</v>
      </c>
      <c r="C8" s="114" t="s">
        <v>139</v>
      </c>
      <c r="D8" s="115">
        <f>D10+D18+D21</f>
        <v>1324.54</v>
      </c>
      <c r="E8" s="115">
        <f>E10+E18+E21+E23</f>
        <v>0</v>
      </c>
      <c r="F8" s="115">
        <f>F10+F18+F21</f>
        <v>1324.54</v>
      </c>
    </row>
    <row r="9" spans="1:6" s="5" customFormat="1" ht="12.75" hidden="1">
      <c r="A9" s="116"/>
      <c r="B9" s="117"/>
      <c r="C9" s="46" t="s">
        <v>140</v>
      </c>
      <c r="D9" s="52" t="e">
        <f>D10+D18+D21+#REF!+D13</f>
        <v>#REF!</v>
      </c>
      <c r="E9" s="52" t="e">
        <f>E10+E18+E21+#REF!</f>
        <v>#REF!</v>
      </c>
      <c r="F9" s="52" t="e">
        <f>F10+F18+F21+#REF!+F13</f>
        <v>#REF!</v>
      </c>
    </row>
    <row r="10" spans="1:6" s="5" customFormat="1" ht="12.75">
      <c r="A10" s="106" t="s">
        <v>43</v>
      </c>
      <c r="B10" s="16" t="s">
        <v>1</v>
      </c>
      <c r="C10" s="46" t="s">
        <v>141</v>
      </c>
      <c r="D10" s="52">
        <f>D11</f>
        <v>132</v>
      </c>
      <c r="E10" s="52">
        <v>0</v>
      </c>
      <c r="F10" s="52">
        <f>F11</f>
        <v>132</v>
      </c>
    </row>
    <row r="11" spans="1:6" s="5" customFormat="1" ht="12.75">
      <c r="A11" s="92" t="s">
        <v>43</v>
      </c>
      <c r="B11" s="39" t="s">
        <v>81</v>
      </c>
      <c r="C11" s="47" t="s">
        <v>3</v>
      </c>
      <c r="D11" s="26">
        <f>D12</f>
        <v>132</v>
      </c>
      <c r="E11" s="26">
        <v>0</v>
      </c>
      <c r="F11" s="26">
        <f>SUM(F12:F17)</f>
        <v>132</v>
      </c>
    </row>
    <row r="12" spans="1:6" s="5" customFormat="1" ht="66">
      <c r="A12" s="92" t="s">
        <v>105</v>
      </c>
      <c r="B12" s="39" t="s">
        <v>400</v>
      </c>
      <c r="C12" s="47" t="s">
        <v>154</v>
      </c>
      <c r="D12" s="26">
        <v>132</v>
      </c>
      <c r="E12" s="54">
        <v>0</v>
      </c>
      <c r="F12" s="26">
        <f>D12+E12</f>
        <v>132</v>
      </c>
    </row>
    <row r="13" spans="1:6" s="5" customFormat="1" ht="26.25" hidden="1">
      <c r="A13" s="106" t="s">
        <v>43</v>
      </c>
      <c r="B13" s="16" t="s">
        <v>177</v>
      </c>
      <c r="C13" s="46" t="s">
        <v>178</v>
      </c>
      <c r="D13" s="52">
        <f>D14+D15+D16+D17</f>
        <v>0</v>
      </c>
      <c r="E13" s="54">
        <f aca="true" t="shared" si="0" ref="E13:E19">F13-D13</f>
        <v>0</v>
      </c>
      <c r="F13" s="52">
        <f>F14+F15+F16+F17</f>
        <v>0</v>
      </c>
    </row>
    <row r="14" spans="1:6" s="5" customFormat="1" ht="26.25" hidden="1">
      <c r="A14" s="92" t="s">
        <v>238</v>
      </c>
      <c r="B14" s="39" t="s">
        <v>176</v>
      </c>
      <c r="C14" s="47" t="s">
        <v>181</v>
      </c>
      <c r="D14" s="26">
        <v>0</v>
      </c>
      <c r="E14" s="54">
        <f t="shared" si="0"/>
        <v>0</v>
      </c>
      <c r="F14" s="26">
        <v>0</v>
      </c>
    </row>
    <row r="15" spans="1:6" s="5" customFormat="1" ht="39" hidden="1">
      <c r="A15" s="92" t="s">
        <v>238</v>
      </c>
      <c r="B15" s="39" t="s">
        <v>175</v>
      </c>
      <c r="C15" s="47" t="s">
        <v>179</v>
      </c>
      <c r="D15" s="26">
        <v>0</v>
      </c>
      <c r="E15" s="54">
        <f t="shared" si="0"/>
        <v>0</v>
      </c>
      <c r="F15" s="26">
        <v>0</v>
      </c>
    </row>
    <row r="16" spans="1:6" s="5" customFormat="1" ht="39" hidden="1">
      <c r="A16" s="92" t="s">
        <v>238</v>
      </c>
      <c r="B16" s="39" t="s">
        <v>174</v>
      </c>
      <c r="C16" s="47" t="s">
        <v>180</v>
      </c>
      <c r="D16" s="26">
        <v>0</v>
      </c>
      <c r="E16" s="54">
        <f t="shared" si="0"/>
        <v>0</v>
      </c>
      <c r="F16" s="26">
        <v>0</v>
      </c>
    </row>
    <row r="17" spans="1:6" s="5" customFormat="1" ht="39" hidden="1">
      <c r="A17" s="92" t="s">
        <v>238</v>
      </c>
      <c r="B17" s="39" t="s">
        <v>173</v>
      </c>
      <c r="C17" s="47" t="s">
        <v>182</v>
      </c>
      <c r="D17" s="26">
        <v>0</v>
      </c>
      <c r="E17" s="54">
        <f t="shared" si="0"/>
        <v>0</v>
      </c>
      <c r="F17" s="26">
        <v>0</v>
      </c>
    </row>
    <row r="18" spans="1:6" s="14" customFormat="1" ht="12.75">
      <c r="A18" s="106" t="s">
        <v>43</v>
      </c>
      <c r="B18" s="16" t="s">
        <v>29</v>
      </c>
      <c r="C18" s="46" t="s">
        <v>30</v>
      </c>
      <c r="D18" s="52">
        <f>+D20</f>
        <v>382.54</v>
      </c>
      <c r="E18" s="53">
        <v>0</v>
      </c>
      <c r="F18" s="52">
        <f>D18+E18</f>
        <v>382.54</v>
      </c>
    </row>
    <row r="19" spans="1:6" s="14" customFormat="1" ht="21" customHeight="1" hidden="1">
      <c r="A19" s="92" t="s">
        <v>105</v>
      </c>
      <c r="B19" s="39" t="s">
        <v>142</v>
      </c>
      <c r="C19" s="47" t="s">
        <v>143</v>
      </c>
      <c r="D19" s="52"/>
      <c r="E19" s="53">
        <f t="shared" si="0"/>
        <v>132</v>
      </c>
      <c r="F19" s="52">
        <f>SUM(F12:F17)</f>
        <v>132</v>
      </c>
    </row>
    <row r="20" spans="1:6" s="5" customFormat="1" ht="39">
      <c r="A20" s="92" t="s">
        <v>105</v>
      </c>
      <c r="B20" s="39" t="s">
        <v>401</v>
      </c>
      <c r="C20" s="47" t="s">
        <v>419</v>
      </c>
      <c r="D20" s="26">
        <v>382.54</v>
      </c>
      <c r="E20" s="54">
        <v>0</v>
      </c>
      <c r="F20" s="26">
        <f>D20+E20</f>
        <v>382.54</v>
      </c>
    </row>
    <row r="21" spans="1:6" s="14" customFormat="1" ht="12.75">
      <c r="A21" s="106" t="s">
        <v>43</v>
      </c>
      <c r="B21" s="16" t="s">
        <v>32</v>
      </c>
      <c r="C21" s="46" t="s">
        <v>144</v>
      </c>
      <c r="D21" s="52">
        <f>D22+D23</f>
        <v>810</v>
      </c>
      <c r="E21" s="53">
        <v>0</v>
      </c>
      <c r="F21" s="52">
        <f>F22+F23</f>
        <v>810</v>
      </c>
    </row>
    <row r="22" spans="1:6" s="5" customFormat="1" ht="66">
      <c r="A22" s="92" t="s">
        <v>105</v>
      </c>
      <c r="B22" s="39" t="s">
        <v>402</v>
      </c>
      <c r="C22" s="47" t="s">
        <v>416</v>
      </c>
      <c r="D22" s="26">
        <v>120</v>
      </c>
      <c r="E22" s="54">
        <v>0</v>
      </c>
      <c r="F22" s="26">
        <f>D22+E22</f>
        <v>120</v>
      </c>
    </row>
    <row r="23" spans="1:6" s="5" customFormat="1" ht="12.75">
      <c r="A23" s="106" t="s">
        <v>43</v>
      </c>
      <c r="B23" s="16" t="s">
        <v>34</v>
      </c>
      <c r="C23" s="46" t="s">
        <v>35</v>
      </c>
      <c r="D23" s="118">
        <f>D24+D25</f>
        <v>690</v>
      </c>
      <c r="E23" s="53">
        <v>0</v>
      </c>
      <c r="F23" s="118">
        <f>F24+F25</f>
        <v>690</v>
      </c>
    </row>
    <row r="24" spans="1:6" s="5" customFormat="1" ht="52.5">
      <c r="A24" s="92" t="s">
        <v>105</v>
      </c>
      <c r="B24" s="39" t="s">
        <v>403</v>
      </c>
      <c r="C24" s="47" t="s">
        <v>417</v>
      </c>
      <c r="D24" s="48">
        <v>620</v>
      </c>
      <c r="E24" s="54">
        <v>0</v>
      </c>
      <c r="F24" s="48">
        <f>D24+E24</f>
        <v>620</v>
      </c>
    </row>
    <row r="25" spans="1:6" s="5" customFormat="1" ht="52.5">
      <c r="A25" s="92" t="s">
        <v>105</v>
      </c>
      <c r="B25" s="39" t="s">
        <v>404</v>
      </c>
      <c r="C25" s="47" t="s">
        <v>418</v>
      </c>
      <c r="D25" s="26">
        <v>70</v>
      </c>
      <c r="E25" s="54">
        <v>0</v>
      </c>
      <c r="F25" s="26">
        <f>D25+E25</f>
        <v>70</v>
      </c>
    </row>
    <row r="26" spans="1:6" s="14" customFormat="1" ht="12.75">
      <c r="A26" s="106" t="s">
        <v>43</v>
      </c>
      <c r="B26" s="16" t="s">
        <v>51</v>
      </c>
      <c r="C26" s="46" t="s">
        <v>52</v>
      </c>
      <c r="D26" s="52">
        <f>D27</f>
        <v>3799.56</v>
      </c>
      <c r="E26" s="53">
        <f>E27+E36+E45</f>
        <v>480.59</v>
      </c>
      <c r="F26" s="52">
        <f>D26</f>
        <v>3799.56</v>
      </c>
    </row>
    <row r="27" spans="1:6" s="5" customFormat="1" ht="26.25">
      <c r="A27" s="92" t="s">
        <v>43</v>
      </c>
      <c r="B27" s="16" t="s">
        <v>106</v>
      </c>
      <c r="C27" s="46" t="s">
        <v>69</v>
      </c>
      <c r="D27" s="118">
        <f>D28+D36+D45</f>
        <v>3799.56</v>
      </c>
      <c r="E27" s="53">
        <v>0</v>
      </c>
      <c r="F27" s="118">
        <f>D27+E27</f>
        <v>3799.56</v>
      </c>
    </row>
    <row r="28" spans="1:6" s="5" customFormat="1" ht="12.75">
      <c r="A28" s="92" t="s">
        <v>43</v>
      </c>
      <c r="B28" s="39" t="s">
        <v>405</v>
      </c>
      <c r="C28" s="47" t="s">
        <v>406</v>
      </c>
      <c r="D28" s="48">
        <f>D29</f>
        <v>3253.87</v>
      </c>
      <c r="E28" s="48">
        <f>E30</f>
        <v>0</v>
      </c>
      <c r="F28" s="48">
        <f>F30</f>
        <v>3253.87</v>
      </c>
    </row>
    <row r="29" spans="1:6" s="5" customFormat="1" ht="12.75">
      <c r="A29" s="92" t="s">
        <v>43</v>
      </c>
      <c r="B29" s="39" t="s">
        <v>407</v>
      </c>
      <c r="C29" s="47" t="s">
        <v>408</v>
      </c>
      <c r="D29" s="48">
        <f>D30</f>
        <v>3253.87</v>
      </c>
      <c r="E29" s="48">
        <v>0</v>
      </c>
      <c r="F29" s="48">
        <f>D29+E29</f>
        <v>3253.87</v>
      </c>
    </row>
    <row r="30" spans="1:6" s="5" customFormat="1" ht="26.25">
      <c r="A30" s="92" t="s">
        <v>80</v>
      </c>
      <c r="B30" s="39" t="s">
        <v>107</v>
      </c>
      <c r="C30" s="47" t="s">
        <v>409</v>
      </c>
      <c r="D30" s="48">
        <v>3253.87</v>
      </c>
      <c r="E30" s="48">
        <v>0</v>
      </c>
      <c r="F30" s="48">
        <f>D30+E30</f>
        <v>3253.87</v>
      </c>
    </row>
    <row r="31" spans="1:6" s="5" customFormat="1" ht="35.25" customHeight="1" hidden="1">
      <c r="A31" s="92"/>
      <c r="B31" s="39"/>
      <c r="C31" s="47" t="s">
        <v>77</v>
      </c>
      <c r="D31" s="48">
        <v>3079.1</v>
      </c>
      <c r="E31" s="54">
        <f aca="true" t="shared" si="1" ref="E31:E44">F31-D31</f>
        <v>-3079.1</v>
      </c>
      <c r="F31" s="48"/>
    </row>
    <row r="32" spans="1:6" s="5" customFormat="1" ht="33.75" customHeight="1" hidden="1">
      <c r="A32" s="92"/>
      <c r="B32" s="39"/>
      <c r="C32" s="47" t="s">
        <v>114</v>
      </c>
      <c r="D32" s="48">
        <v>812.6</v>
      </c>
      <c r="E32" s="54">
        <f t="shared" si="1"/>
        <v>-812.6</v>
      </c>
      <c r="F32" s="48"/>
    </row>
    <row r="33" spans="1:6" s="5" customFormat="1" ht="21" customHeight="1" hidden="1">
      <c r="A33" s="92" t="s">
        <v>80</v>
      </c>
      <c r="B33" s="39" t="s">
        <v>87</v>
      </c>
      <c r="C33" s="46" t="s">
        <v>117</v>
      </c>
      <c r="D33" s="118">
        <f>D34</f>
        <v>0</v>
      </c>
      <c r="E33" s="53">
        <f t="shared" si="1"/>
        <v>0</v>
      </c>
      <c r="F33" s="118">
        <f>F34+F35</f>
        <v>0</v>
      </c>
    </row>
    <row r="34" spans="1:6" s="5" customFormat="1" ht="39" hidden="1">
      <c r="A34" s="92" t="s">
        <v>80</v>
      </c>
      <c r="B34" s="39" t="s">
        <v>88</v>
      </c>
      <c r="C34" s="47" t="s">
        <v>75</v>
      </c>
      <c r="D34" s="48"/>
      <c r="E34" s="54">
        <f t="shared" si="1"/>
        <v>0</v>
      </c>
      <c r="F34" s="48"/>
    </row>
    <row r="35" spans="1:6" s="5" customFormat="1" ht="46.5" customHeight="1" hidden="1">
      <c r="A35" s="92" t="s">
        <v>80</v>
      </c>
      <c r="B35" s="39" t="s">
        <v>88</v>
      </c>
      <c r="C35" s="47" t="s">
        <v>129</v>
      </c>
      <c r="D35" s="48"/>
      <c r="E35" s="54">
        <f t="shared" si="1"/>
        <v>0</v>
      </c>
      <c r="F35" s="48"/>
    </row>
    <row r="36" spans="1:6" s="5" customFormat="1" ht="26.25">
      <c r="A36" s="106" t="s">
        <v>43</v>
      </c>
      <c r="B36" s="16" t="s">
        <v>410</v>
      </c>
      <c r="C36" s="46" t="s">
        <v>413</v>
      </c>
      <c r="D36" s="118">
        <f>D37</f>
        <v>65.1</v>
      </c>
      <c r="E36" s="53">
        <v>0</v>
      </c>
      <c r="F36" s="118">
        <f>D36+E36</f>
        <v>65.1</v>
      </c>
    </row>
    <row r="37" spans="1:6" s="5" customFormat="1" ht="26.25">
      <c r="A37" s="92" t="s">
        <v>43</v>
      </c>
      <c r="B37" s="39" t="s">
        <v>411</v>
      </c>
      <c r="C37" s="47" t="s">
        <v>414</v>
      </c>
      <c r="D37" s="48">
        <f>D41</f>
        <v>65.1</v>
      </c>
      <c r="E37" s="54">
        <v>0</v>
      </c>
      <c r="F37" s="48">
        <f>D37+E37</f>
        <v>65.1</v>
      </c>
    </row>
    <row r="38" spans="1:6" s="14" customFormat="1" ht="19.5" customHeight="1" hidden="1">
      <c r="A38" s="106" t="s">
        <v>43</v>
      </c>
      <c r="B38" s="16" t="s">
        <v>168</v>
      </c>
      <c r="C38" s="46" t="s">
        <v>185</v>
      </c>
      <c r="D38" s="118">
        <f>D40</f>
        <v>0</v>
      </c>
      <c r="E38" s="54">
        <f t="shared" si="1"/>
        <v>138</v>
      </c>
      <c r="F38" s="118">
        <f>F39</f>
        <v>138</v>
      </c>
    </row>
    <row r="39" spans="1:6" s="14" customFormat="1" ht="62.25" customHeight="1" hidden="1">
      <c r="A39" s="119" t="s">
        <v>43</v>
      </c>
      <c r="B39" s="39" t="s">
        <v>184</v>
      </c>
      <c r="C39" s="47" t="s">
        <v>183</v>
      </c>
      <c r="D39" s="48"/>
      <c r="E39" s="54">
        <f t="shared" si="1"/>
        <v>138</v>
      </c>
      <c r="F39" s="48">
        <f>F40</f>
        <v>138</v>
      </c>
    </row>
    <row r="40" spans="1:6" s="5" customFormat="1" ht="66" customHeight="1" hidden="1">
      <c r="A40" s="120" t="s">
        <v>80</v>
      </c>
      <c r="B40" s="39" t="s">
        <v>167</v>
      </c>
      <c r="C40" s="47" t="s">
        <v>183</v>
      </c>
      <c r="D40" s="48"/>
      <c r="E40" s="54">
        <f t="shared" si="1"/>
        <v>138</v>
      </c>
      <c r="F40" s="48">
        <v>138</v>
      </c>
    </row>
    <row r="41" spans="1:6" s="5" customFormat="1" ht="29.25" customHeight="1">
      <c r="A41" s="150" t="s">
        <v>80</v>
      </c>
      <c r="B41" s="39" t="s">
        <v>412</v>
      </c>
      <c r="C41" s="47" t="s">
        <v>415</v>
      </c>
      <c r="D41" s="48">
        <v>65.1</v>
      </c>
      <c r="E41" s="54">
        <v>0</v>
      </c>
      <c r="F41" s="48">
        <f>D41+E41</f>
        <v>65.1</v>
      </c>
    </row>
    <row r="42" spans="1:6" s="5" customFormat="1" ht="17.25" customHeight="1" hidden="1">
      <c r="A42" s="106" t="s">
        <v>43</v>
      </c>
      <c r="B42" s="16" t="s">
        <v>168</v>
      </c>
      <c r="C42" s="46" t="s">
        <v>185</v>
      </c>
      <c r="D42" s="118">
        <f>D43</f>
        <v>0</v>
      </c>
      <c r="E42" s="54">
        <f t="shared" si="1"/>
        <v>0</v>
      </c>
      <c r="F42" s="118">
        <f>F43</f>
        <v>0</v>
      </c>
    </row>
    <row r="43" spans="1:6" s="5" customFormat="1" ht="42" customHeight="1" hidden="1">
      <c r="A43" s="119" t="s">
        <v>43</v>
      </c>
      <c r="B43" s="39" t="s">
        <v>184</v>
      </c>
      <c r="C43" s="47" t="s">
        <v>183</v>
      </c>
      <c r="D43" s="48">
        <f>D44</f>
        <v>0</v>
      </c>
      <c r="E43" s="54">
        <f t="shared" si="1"/>
        <v>0</v>
      </c>
      <c r="F43" s="48">
        <f>F44</f>
        <v>0</v>
      </c>
    </row>
    <row r="44" spans="1:6" s="5" customFormat="1" ht="30" customHeight="1" hidden="1">
      <c r="A44" s="120" t="s">
        <v>80</v>
      </c>
      <c r="B44" s="39" t="s">
        <v>167</v>
      </c>
      <c r="C44" s="47" t="s">
        <v>183</v>
      </c>
      <c r="D44" s="48">
        <v>0</v>
      </c>
      <c r="E44" s="54">
        <f t="shared" si="1"/>
        <v>0</v>
      </c>
      <c r="F44" s="48">
        <v>0</v>
      </c>
    </row>
    <row r="45" spans="1:6" s="5" customFormat="1" ht="30" customHeight="1">
      <c r="A45" s="245" t="s">
        <v>43</v>
      </c>
      <c r="B45" s="16" t="s">
        <v>424</v>
      </c>
      <c r="C45" s="46" t="s">
        <v>423</v>
      </c>
      <c r="D45" s="118">
        <f>D46</f>
        <v>480.59</v>
      </c>
      <c r="E45" s="53">
        <f>E46</f>
        <v>480.59</v>
      </c>
      <c r="F45" s="118">
        <f>E45</f>
        <v>480.59</v>
      </c>
    </row>
    <row r="46" spans="1:6" s="5" customFormat="1" ht="39" customHeight="1">
      <c r="A46" s="150" t="s">
        <v>43</v>
      </c>
      <c r="B46" s="39" t="s">
        <v>425</v>
      </c>
      <c r="C46" s="47" t="s">
        <v>426</v>
      </c>
      <c r="D46" s="48">
        <v>480.59</v>
      </c>
      <c r="E46" s="54">
        <f>E47</f>
        <v>480.59</v>
      </c>
      <c r="F46" s="48">
        <f>E46</f>
        <v>480.59</v>
      </c>
    </row>
    <row r="47" spans="1:6" s="5" customFormat="1" ht="39.75" customHeight="1">
      <c r="A47" s="150" t="s">
        <v>80</v>
      </c>
      <c r="B47" s="39" t="s">
        <v>422</v>
      </c>
      <c r="C47" s="47" t="s">
        <v>426</v>
      </c>
      <c r="D47" s="48">
        <v>480.59</v>
      </c>
      <c r="E47" s="54">
        <v>480.59</v>
      </c>
      <c r="F47" s="48">
        <f>E47</f>
        <v>480.59</v>
      </c>
    </row>
    <row r="48" spans="1:6" s="5" customFormat="1" ht="12.75">
      <c r="A48" s="92"/>
      <c r="B48" s="39"/>
      <c r="C48" s="46" t="s">
        <v>78</v>
      </c>
      <c r="D48" s="118">
        <f>D26+D8</f>
        <v>5124.1</v>
      </c>
      <c r="E48" s="118">
        <f>E8+E26</f>
        <v>480.59</v>
      </c>
      <c r="F48" s="118">
        <f>F26+F8</f>
        <v>5124.1</v>
      </c>
    </row>
    <row r="49" spans="1:6" ht="12.75" customHeight="1">
      <c r="A49" s="111"/>
      <c r="B49" s="253"/>
      <c r="C49" s="254"/>
      <c r="D49" s="255"/>
      <c r="E49" s="111"/>
      <c r="F49" s="112"/>
    </row>
    <row r="50" spans="1:6" ht="12.75" customHeight="1">
      <c r="A50" s="111"/>
      <c r="B50" s="254"/>
      <c r="C50" s="254"/>
      <c r="D50" s="255"/>
      <c r="E50" s="111"/>
      <c r="F50" s="112"/>
    </row>
    <row r="51" spans="2:6" ht="12.75" customHeight="1">
      <c r="B51" s="249"/>
      <c r="C51" s="250"/>
      <c r="D51" s="251"/>
      <c r="E51" s="27"/>
      <c r="F51" s="28"/>
    </row>
    <row r="52" spans="2:6" ht="15">
      <c r="B52" s="250"/>
      <c r="C52" s="250"/>
      <c r="D52" s="251"/>
      <c r="E52" s="27"/>
      <c r="F52" s="28"/>
    </row>
    <row r="53" spans="2:6" ht="26.25" customHeight="1">
      <c r="B53" s="252"/>
      <c r="C53" s="252"/>
      <c r="D53" s="252"/>
      <c r="E53" s="27"/>
      <c r="F53" s="27"/>
    </row>
    <row r="54" spans="2:6" ht="15">
      <c r="B54" s="6"/>
      <c r="C54" s="6"/>
      <c r="D54" s="6"/>
      <c r="E54" s="27"/>
      <c r="F54" s="27"/>
    </row>
    <row r="55" spans="2:6" ht="15">
      <c r="B55" s="6"/>
      <c r="C55" s="6"/>
      <c r="D55" s="6"/>
      <c r="E55" s="27"/>
      <c r="F55" s="27"/>
    </row>
    <row r="56" spans="2:6" ht="15">
      <c r="B56" s="6"/>
      <c r="C56" s="6"/>
      <c r="D56" s="6"/>
      <c r="E56" s="27"/>
      <c r="F56" s="27"/>
    </row>
    <row r="57" spans="2:6" ht="15">
      <c r="B57" s="6"/>
      <c r="C57" s="6"/>
      <c r="D57" s="6"/>
      <c r="E57" s="27"/>
      <c r="F57" s="27"/>
    </row>
    <row r="58" spans="2:6" ht="15">
      <c r="B58" s="6"/>
      <c r="C58" s="6"/>
      <c r="D58" s="6"/>
      <c r="E58" s="27"/>
      <c r="F58" s="27"/>
    </row>
    <row r="59" spans="2:6" ht="15">
      <c r="B59" s="6"/>
      <c r="C59" s="6"/>
      <c r="D59" s="6"/>
      <c r="E59" s="27"/>
      <c r="F59" s="27"/>
    </row>
    <row r="60" spans="2:6" ht="15">
      <c r="B60" s="6"/>
      <c r="C60" s="6"/>
      <c r="D60" s="6"/>
      <c r="E60" s="27"/>
      <c r="F60" s="27"/>
    </row>
    <row r="61" spans="2:6" ht="15">
      <c r="B61" s="6"/>
      <c r="C61" s="6"/>
      <c r="D61" s="6"/>
      <c r="E61" s="27"/>
      <c r="F61" s="27"/>
    </row>
    <row r="62" spans="2:6" ht="15">
      <c r="B62" s="6"/>
      <c r="C62" s="6"/>
      <c r="D62" s="6"/>
      <c r="E62" s="27"/>
      <c r="F62" s="27"/>
    </row>
    <row r="63" spans="2:6" ht="15">
      <c r="B63" s="6"/>
      <c r="C63" s="6"/>
      <c r="D63" s="6"/>
      <c r="E63" s="27"/>
      <c r="F63" s="27"/>
    </row>
    <row r="64" spans="2:6" ht="15">
      <c r="B64" s="6"/>
      <c r="C64" s="6"/>
      <c r="D64" s="6"/>
      <c r="E64" s="27"/>
      <c r="F64" s="27"/>
    </row>
    <row r="65" spans="2:6" ht="15">
      <c r="B65" s="6"/>
      <c r="C65" s="6"/>
      <c r="D65" s="6"/>
      <c r="E65" s="27"/>
      <c r="F65" s="27"/>
    </row>
    <row r="66" spans="2:6" ht="15">
      <c r="B66" s="6"/>
      <c r="C66" s="6"/>
      <c r="D66" s="6"/>
      <c r="E66" s="27"/>
      <c r="F66" s="27"/>
    </row>
    <row r="67" spans="2:6" ht="15">
      <c r="B67" s="6"/>
      <c r="C67" s="6"/>
      <c r="D67" s="6"/>
      <c r="E67" s="27"/>
      <c r="F67" s="27"/>
    </row>
    <row r="68" spans="2:6" ht="15">
      <c r="B68" s="6"/>
      <c r="C68" s="6"/>
      <c r="D68" s="6"/>
      <c r="E68" s="27"/>
      <c r="F68" s="27"/>
    </row>
    <row r="69" spans="2:6" ht="15">
      <c r="B69" s="6"/>
      <c r="C69" s="6"/>
      <c r="D69" s="6"/>
      <c r="E69" s="27"/>
      <c r="F69" s="27"/>
    </row>
    <row r="70" spans="2:6" ht="15">
      <c r="B70" s="6"/>
      <c r="C70" s="6"/>
      <c r="D70" s="6"/>
      <c r="E70" s="27"/>
      <c r="F70" s="27"/>
    </row>
    <row r="71" spans="2:6" ht="15">
      <c r="B71" s="6"/>
      <c r="C71" s="6"/>
      <c r="D71" s="6"/>
      <c r="E71" s="27"/>
      <c r="F71" s="27"/>
    </row>
    <row r="72" spans="2:6" ht="15">
      <c r="B72" s="6"/>
      <c r="C72" s="6"/>
      <c r="D72" s="6"/>
      <c r="E72" s="27"/>
      <c r="F72" s="27"/>
    </row>
    <row r="73" spans="2:6" ht="15">
      <c r="B73" s="6"/>
      <c r="C73" s="6"/>
      <c r="D73" s="6"/>
      <c r="E73" s="27"/>
      <c r="F73" s="27"/>
    </row>
    <row r="74" spans="2:6" ht="15">
      <c r="B74" s="6"/>
      <c r="C74" s="6"/>
      <c r="D74" s="6"/>
      <c r="E74" s="27"/>
      <c r="F74" s="27"/>
    </row>
    <row r="75" spans="2:6" ht="15">
      <c r="B75" s="6"/>
      <c r="C75" s="6"/>
      <c r="D75" s="6"/>
      <c r="E75" s="27"/>
      <c r="F75" s="27"/>
    </row>
    <row r="76" spans="2:6" ht="15">
      <c r="B76" s="6"/>
      <c r="C76" s="6"/>
      <c r="D76" s="6"/>
      <c r="E76" s="27"/>
      <c r="F76" s="27"/>
    </row>
    <row r="77" spans="2:6" ht="15">
      <c r="B77" s="6"/>
      <c r="C77" s="6"/>
      <c r="D77" s="6"/>
      <c r="E77" s="27"/>
      <c r="F77" s="27"/>
    </row>
    <row r="78" spans="2:6" ht="15">
      <c r="B78" s="6"/>
      <c r="C78" s="6"/>
      <c r="D78" s="6"/>
      <c r="E78" s="27"/>
      <c r="F78" s="27"/>
    </row>
    <row r="79" spans="2:6" ht="15">
      <c r="B79" s="6"/>
      <c r="C79" s="6"/>
      <c r="D79" s="6"/>
      <c r="E79" s="27"/>
      <c r="F79" s="27"/>
    </row>
    <row r="80" spans="2:6" ht="15">
      <c r="B80" s="6"/>
      <c r="C80" s="6"/>
      <c r="D80" s="6"/>
      <c r="E80" s="27"/>
      <c r="F80" s="27"/>
    </row>
    <row r="81" spans="2:6" ht="15">
      <c r="B81" s="6"/>
      <c r="C81" s="6"/>
      <c r="D81" s="6"/>
      <c r="E81" s="27"/>
      <c r="F81" s="27"/>
    </row>
    <row r="82" spans="2:6" ht="15">
      <c r="B82" s="6"/>
      <c r="C82" s="6"/>
      <c r="D82" s="6"/>
      <c r="E82" s="27"/>
      <c r="F82" s="27"/>
    </row>
    <row r="83" spans="2:6" ht="15">
      <c r="B83" s="6"/>
      <c r="C83" s="6"/>
      <c r="D83" s="6"/>
      <c r="E83" s="27"/>
      <c r="F83" s="27"/>
    </row>
    <row r="84" spans="2:6" ht="15">
      <c r="B84" s="6"/>
      <c r="C84" s="6"/>
      <c r="D84" s="6"/>
      <c r="E84" s="27"/>
      <c r="F84" s="27"/>
    </row>
    <row r="85" spans="2:6" ht="15">
      <c r="B85" s="6"/>
      <c r="C85" s="6"/>
      <c r="D85" s="6"/>
      <c r="E85" s="27"/>
      <c r="F85" s="27"/>
    </row>
    <row r="86" spans="2:6" ht="15">
      <c r="B86" s="6"/>
      <c r="C86" s="6"/>
      <c r="D86" s="6"/>
      <c r="E86" s="27"/>
      <c r="F86" s="27"/>
    </row>
    <row r="87" spans="2:6" ht="15">
      <c r="B87" s="6"/>
      <c r="C87" s="6"/>
      <c r="D87" s="6"/>
      <c r="E87" s="27"/>
      <c r="F87" s="27"/>
    </row>
    <row r="88" spans="2:6" ht="15">
      <c r="B88" s="6"/>
      <c r="C88" s="6"/>
      <c r="D88" s="6"/>
      <c r="E88" s="27"/>
      <c r="F88" s="27"/>
    </row>
    <row r="89" spans="2:6" ht="15">
      <c r="B89" s="6"/>
      <c r="C89" s="6"/>
      <c r="D89" s="6"/>
      <c r="E89" s="27"/>
      <c r="F89" s="27"/>
    </row>
    <row r="90" spans="2:6" ht="15">
      <c r="B90" s="6"/>
      <c r="C90" s="6"/>
      <c r="D90" s="6"/>
      <c r="E90" s="27"/>
      <c r="F90" s="27"/>
    </row>
    <row r="91" spans="2:6" ht="15">
      <c r="B91" s="6"/>
      <c r="C91" s="6"/>
      <c r="D91" s="6"/>
      <c r="E91" s="27"/>
      <c r="F91" s="27"/>
    </row>
    <row r="92" spans="2:6" ht="15">
      <c r="B92" s="6"/>
      <c r="C92" s="6"/>
      <c r="D92" s="6"/>
      <c r="E92" s="27"/>
      <c r="F92" s="27"/>
    </row>
    <row r="93" spans="2:6" ht="15">
      <c r="B93" s="6"/>
      <c r="C93" s="6"/>
      <c r="D93" s="6"/>
      <c r="E93" s="27"/>
      <c r="F93" s="27"/>
    </row>
    <row r="94" spans="2:6" ht="15">
      <c r="B94" s="6"/>
      <c r="C94" s="6"/>
      <c r="D94" s="6"/>
      <c r="E94" s="27"/>
      <c r="F94" s="27"/>
    </row>
    <row r="95" spans="2:6" ht="15">
      <c r="B95" s="6"/>
      <c r="C95" s="6"/>
      <c r="D95" s="6"/>
      <c r="E95" s="27"/>
      <c r="F95" s="27"/>
    </row>
    <row r="96" spans="2:6" ht="15">
      <c r="B96" s="6"/>
      <c r="C96" s="6"/>
      <c r="D96" s="6"/>
      <c r="E96" s="27"/>
      <c r="F96" s="27"/>
    </row>
    <row r="97" spans="2:6" ht="15">
      <c r="B97" s="6"/>
      <c r="C97" s="6"/>
      <c r="D97" s="6"/>
      <c r="E97" s="27"/>
      <c r="F97" s="27"/>
    </row>
    <row r="98" spans="2:6" ht="15">
      <c r="B98" s="6"/>
      <c r="C98" s="6"/>
      <c r="D98" s="6"/>
      <c r="E98" s="27"/>
      <c r="F98" s="27"/>
    </row>
    <row r="99" spans="2:6" ht="15">
      <c r="B99" s="6"/>
      <c r="C99" s="6"/>
      <c r="D99" s="6"/>
      <c r="E99" s="27"/>
      <c r="F99" s="27"/>
    </row>
    <row r="100" spans="2:6" ht="15">
      <c r="B100" s="6"/>
      <c r="C100" s="6"/>
      <c r="D100" s="6"/>
      <c r="E100" s="27"/>
      <c r="F100" s="27"/>
    </row>
    <row r="101" spans="2:6" ht="15">
      <c r="B101" s="6"/>
      <c r="C101" s="6"/>
      <c r="D101" s="6"/>
      <c r="E101" s="27"/>
      <c r="F101" s="27"/>
    </row>
    <row r="102" spans="2:6" ht="15">
      <c r="B102" s="6"/>
      <c r="C102" s="6"/>
      <c r="D102" s="6"/>
      <c r="E102" s="27"/>
      <c r="F102" s="27"/>
    </row>
    <row r="103" spans="2:6" ht="15">
      <c r="B103" s="6"/>
      <c r="C103" s="6"/>
      <c r="D103" s="6"/>
      <c r="E103" s="27"/>
      <c r="F103" s="27"/>
    </row>
    <row r="104" spans="2:6" ht="15">
      <c r="B104" s="6"/>
      <c r="C104" s="6"/>
      <c r="D104" s="6"/>
      <c r="E104" s="27"/>
      <c r="F104" s="27"/>
    </row>
    <row r="105" spans="2:6" ht="15">
      <c r="B105" s="6"/>
      <c r="C105" s="6"/>
      <c r="D105" s="6"/>
      <c r="E105" s="27"/>
      <c r="F105" s="27"/>
    </row>
    <row r="106" spans="2:6" ht="15">
      <c r="B106" s="6"/>
      <c r="C106" s="6"/>
      <c r="D106" s="6"/>
      <c r="E106" s="27"/>
      <c r="F106" s="27"/>
    </row>
    <row r="107" spans="2:6" ht="15">
      <c r="B107" s="6"/>
      <c r="C107" s="6"/>
      <c r="D107" s="6"/>
      <c r="E107" s="27"/>
      <c r="F107" s="27"/>
    </row>
    <row r="108" spans="2:6" ht="15">
      <c r="B108" s="6"/>
      <c r="C108" s="6"/>
      <c r="D108" s="6"/>
      <c r="E108" s="27"/>
      <c r="F108" s="27"/>
    </row>
    <row r="109" spans="2:6" ht="15">
      <c r="B109" s="6"/>
      <c r="C109" s="6"/>
      <c r="D109" s="6"/>
      <c r="E109" s="27"/>
      <c r="F109" s="27"/>
    </row>
    <row r="110" spans="2:6" ht="15">
      <c r="B110" s="6"/>
      <c r="C110" s="6"/>
      <c r="D110" s="6"/>
      <c r="E110" s="27"/>
      <c r="F110" s="27"/>
    </row>
    <row r="111" spans="2:6" ht="15">
      <c r="B111" s="6"/>
      <c r="C111" s="6"/>
      <c r="D111" s="6"/>
      <c r="E111" s="27"/>
      <c r="F111" s="27"/>
    </row>
    <row r="112" spans="2:6" ht="15">
      <c r="B112" s="6"/>
      <c r="C112" s="6"/>
      <c r="D112" s="6"/>
      <c r="E112" s="27"/>
      <c r="F112" s="27"/>
    </row>
    <row r="113" spans="2:6" ht="15">
      <c r="B113" s="6"/>
      <c r="C113" s="6"/>
      <c r="D113" s="6"/>
      <c r="E113" s="27"/>
      <c r="F113" s="27"/>
    </row>
    <row r="114" spans="2:6" ht="15">
      <c r="B114" s="6"/>
      <c r="C114" s="6"/>
      <c r="D114" s="6"/>
      <c r="E114" s="27"/>
      <c r="F114" s="27"/>
    </row>
    <row r="115" spans="2:6" ht="15">
      <c r="B115" s="6"/>
      <c r="C115" s="6"/>
      <c r="D115" s="6"/>
      <c r="E115" s="27"/>
      <c r="F115" s="27"/>
    </row>
    <row r="116" spans="2:6" ht="15">
      <c r="B116" s="6"/>
      <c r="C116" s="6"/>
      <c r="D116" s="6"/>
      <c r="E116" s="27"/>
      <c r="F116" s="27"/>
    </row>
    <row r="117" spans="2:6" ht="15">
      <c r="B117" s="6"/>
      <c r="C117" s="6"/>
      <c r="D117" s="6"/>
      <c r="E117" s="27"/>
      <c r="F117" s="27"/>
    </row>
    <row r="118" spans="2:6" ht="15">
      <c r="B118" s="6"/>
      <c r="C118" s="6"/>
      <c r="D118" s="6"/>
      <c r="E118" s="27"/>
      <c r="F118" s="27"/>
    </row>
    <row r="119" spans="2:6" ht="15">
      <c r="B119" s="6"/>
      <c r="C119" s="6"/>
      <c r="D119" s="6"/>
      <c r="E119" s="27"/>
      <c r="F119" s="27"/>
    </row>
    <row r="120" spans="2:6" ht="15">
      <c r="B120" s="6"/>
      <c r="C120" s="6"/>
      <c r="D120" s="6"/>
      <c r="E120" s="27"/>
      <c r="F120" s="27"/>
    </row>
    <row r="121" spans="2:6" ht="15">
      <c r="B121" s="6"/>
      <c r="C121" s="6"/>
      <c r="D121" s="6"/>
      <c r="E121" s="27"/>
      <c r="F121" s="27"/>
    </row>
    <row r="122" spans="2:6" ht="15">
      <c r="B122" s="6"/>
      <c r="C122" s="6"/>
      <c r="D122" s="6"/>
      <c r="E122" s="27"/>
      <c r="F122" s="27"/>
    </row>
    <row r="123" spans="2:6" ht="15">
      <c r="B123" s="6"/>
      <c r="C123" s="6"/>
      <c r="D123" s="6"/>
      <c r="E123" s="27"/>
      <c r="F123" s="27"/>
    </row>
    <row r="124" spans="2:6" ht="15">
      <c r="B124" s="6"/>
      <c r="C124" s="6"/>
      <c r="D124" s="6"/>
      <c r="E124" s="27"/>
      <c r="F124" s="27"/>
    </row>
    <row r="125" spans="2:6" ht="15">
      <c r="B125" s="6"/>
      <c r="C125" s="6"/>
      <c r="D125" s="6"/>
      <c r="E125" s="27"/>
      <c r="F125" s="27"/>
    </row>
    <row r="126" spans="2:6" ht="15">
      <c r="B126" s="6"/>
      <c r="C126" s="6"/>
      <c r="D126" s="6"/>
      <c r="E126" s="27"/>
      <c r="F126" s="27"/>
    </row>
    <row r="127" spans="2:6" ht="15">
      <c r="B127" s="6"/>
      <c r="C127" s="6"/>
      <c r="D127" s="6"/>
      <c r="E127" s="27"/>
      <c r="F127" s="27"/>
    </row>
    <row r="128" spans="2:6" ht="15">
      <c r="B128" s="6"/>
      <c r="C128" s="6"/>
      <c r="D128" s="6"/>
      <c r="E128" s="27"/>
      <c r="F128" s="27"/>
    </row>
    <row r="129" spans="2:6" ht="15">
      <c r="B129" s="6"/>
      <c r="C129" s="6"/>
      <c r="D129" s="6"/>
      <c r="E129" s="27"/>
      <c r="F129" s="27"/>
    </row>
    <row r="130" spans="2:6" ht="15">
      <c r="B130" s="6"/>
      <c r="C130" s="6"/>
      <c r="D130" s="6"/>
      <c r="E130" s="27"/>
      <c r="F130" s="27"/>
    </row>
    <row r="131" spans="2:6" ht="15">
      <c r="B131" s="6"/>
      <c r="C131" s="6"/>
      <c r="D131" s="6"/>
      <c r="E131" s="27"/>
      <c r="F131" s="27"/>
    </row>
    <row r="132" spans="2:6" ht="15">
      <c r="B132" s="6"/>
      <c r="C132" s="6"/>
      <c r="D132" s="6"/>
      <c r="E132" s="27"/>
      <c r="F132" s="27"/>
    </row>
    <row r="133" spans="2:6" ht="15">
      <c r="B133" s="6"/>
      <c r="C133" s="6"/>
      <c r="D133" s="6"/>
      <c r="E133" s="27"/>
      <c r="F133" s="27"/>
    </row>
    <row r="134" spans="2:6" ht="15">
      <c r="B134" s="6"/>
      <c r="C134" s="6"/>
      <c r="D134" s="6"/>
      <c r="E134" s="27"/>
      <c r="F134" s="27"/>
    </row>
    <row r="135" spans="2:6" ht="15">
      <c r="B135" s="6"/>
      <c r="C135" s="6"/>
      <c r="D135" s="6"/>
      <c r="E135" s="27"/>
      <c r="F135" s="27"/>
    </row>
    <row r="136" spans="2:6" ht="15">
      <c r="B136" s="6"/>
      <c r="C136" s="6"/>
      <c r="D136" s="6"/>
      <c r="E136" s="27"/>
      <c r="F136" s="27"/>
    </row>
    <row r="137" spans="2:6" ht="15">
      <c r="B137" s="6"/>
      <c r="C137" s="6"/>
      <c r="D137" s="6"/>
      <c r="E137" s="27"/>
      <c r="F137" s="27"/>
    </row>
    <row r="138" spans="2:6" ht="15">
      <c r="B138" s="6"/>
      <c r="C138" s="6"/>
      <c r="D138" s="6"/>
      <c r="E138" s="27"/>
      <c r="F138" s="27"/>
    </row>
    <row r="139" spans="2:6" ht="15">
      <c r="B139" s="6"/>
      <c r="C139" s="6"/>
      <c r="D139" s="6"/>
      <c r="E139" s="27"/>
      <c r="F139" s="27"/>
    </row>
    <row r="140" spans="2:6" ht="15">
      <c r="B140" s="6"/>
      <c r="C140" s="6"/>
      <c r="D140" s="6"/>
      <c r="E140" s="27"/>
      <c r="F140" s="27"/>
    </row>
    <row r="141" spans="2:6" ht="15">
      <c r="B141" s="6"/>
      <c r="C141" s="6"/>
      <c r="D141" s="6"/>
      <c r="E141" s="27"/>
      <c r="F141" s="27"/>
    </row>
    <row r="142" spans="2:6" ht="15">
      <c r="B142" s="6"/>
      <c r="C142" s="6"/>
      <c r="D142" s="6"/>
      <c r="E142" s="27"/>
      <c r="F142" s="27"/>
    </row>
    <row r="143" spans="2:6" ht="15">
      <c r="B143" s="6"/>
      <c r="C143" s="6"/>
      <c r="D143" s="6"/>
      <c r="E143" s="27"/>
      <c r="F143" s="27"/>
    </row>
    <row r="144" spans="2:6" ht="15">
      <c r="B144" s="6"/>
      <c r="C144" s="6"/>
      <c r="D144" s="6"/>
      <c r="E144" s="27"/>
      <c r="F144" s="27"/>
    </row>
    <row r="145" spans="2:6" ht="15">
      <c r="B145" s="6"/>
      <c r="C145" s="6"/>
      <c r="D145" s="6"/>
      <c r="E145" s="27"/>
      <c r="F145" s="27"/>
    </row>
    <row r="146" spans="2:6" ht="15">
      <c r="B146" s="6"/>
      <c r="C146" s="6"/>
      <c r="D146" s="6"/>
      <c r="E146" s="27"/>
      <c r="F146" s="27"/>
    </row>
    <row r="147" spans="2:6" ht="15">
      <c r="B147" s="6"/>
      <c r="C147" s="6"/>
      <c r="D147" s="6"/>
      <c r="E147" s="27"/>
      <c r="F147" s="27"/>
    </row>
    <row r="148" spans="2:6" ht="15">
      <c r="B148" s="6"/>
      <c r="C148" s="6"/>
      <c r="D148" s="6"/>
      <c r="E148" s="27"/>
      <c r="F148" s="27"/>
    </row>
    <row r="149" spans="2:6" ht="15">
      <c r="B149" s="6"/>
      <c r="C149" s="6"/>
      <c r="D149" s="6"/>
      <c r="E149" s="27"/>
      <c r="F149" s="27"/>
    </row>
    <row r="150" spans="2:6" ht="15">
      <c r="B150" s="6"/>
      <c r="C150" s="6"/>
      <c r="D150" s="6"/>
      <c r="E150" s="27"/>
      <c r="F150" s="27"/>
    </row>
    <row r="151" spans="2:6" ht="15">
      <c r="B151" s="6"/>
      <c r="C151" s="6"/>
      <c r="D151" s="6"/>
      <c r="E151" s="27"/>
      <c r="F151" s="27"/>
    </row>
    <row r="152" spans="2:6" ht="15">
      <c r="B152" s="6"/>
      <c r="C152" s="6"/>
      <c r="D152" s="6"/>
      <c r="E152" s="27"/>
      <c r="F152" s="27"/>
    </row>
  </sheetData>
  <sheetProtection/>
  <mergeCells count="6">
    <mergeCell ref="D2:F2"/>
    <mergeCell ref="D3:F3"/>
    <mergeCell ref="B51:D52"/>
    <mergeCell ref="B53:D53"/>
    <mergeCell ref="B49:D50"/>
    <mergeCell ref="A4:F4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375" style="0" customWidth="1"/>
    <col min="2" max="2" width="7.375" style="0" customWidth="1"/>
    <col min="3" max="3" width="7.125" style="0" customWidth="1"/>
    <col min="4" max="4" width="7.375" style="0" customWidth="1"/>
    <col min="5" max="5" width="8.375" style="0" customWidth="1"/>
    <col min="6" max="6" width="6.50390625" style="0" customWidth="1"/>
  </cols>
  <sheetData>
    <row r="1" spans="1:10" ht="12.75">
      <c r="A1" s="275"/>
      <c r="B1" s="275"/>
      <c r="C1" s="275"/>
      <c r="D1" s="275"/>
      <c r="E1" s="275"/>
      <c r="F1" s="257" t="s">
        <v>195</v>
      </c>
      <c r="G1" s="257"/>
      <c r="H1" s="257"/>
      <c r="I1" s="257"/>
      <c r="J1" s="257"/>
    </row>
    <row r="2" spans="1:10" ht="15">
      <c r="A2" s="271" t="s">
        <v>196</v>
      </c>
      <c r="B2" s="271"/>
      <c r="C2" s="271"/>
      <c r="D2" s="271"/>
      <c r="E2" s="271"/>
      <c r="F2" s="271"/>
      <c r="G2" s="271"/>
      <c r="H2" s="271"/>
      <c r="I2" s="271"/>
      <c r="J2" s="271"/>
    </row>
    <row r="3" spans="1:10" ht="26.2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66" t="s">
        <v>12</v>
      </c>
      <c r="B4" s="266" t="s">
        <v>13</v>
      </c>
      <c r="C4" s="266" t="s">
        <v>8</v>
      </c>
      <c r="D4" s="266" t="s">
        <v>9</v>
      </c>
      <c r="E4" s="266" t="s">
        <v>10</v>
      </c>
      <c r="F4" s="266" t="s">
        <v>11</v>
      </c>
      <c r="G4" s="268" t="s">
        <v>124</v>
      </c>
      <c r="H4" s="269"/>
      <c r="I4" s="269"/>
      <c r="J4" s="270"/>
    </row>
    <row r="5" spans="1:10" ht="52.5">
      <c r="A5" s="267"/>
      <c r="B5" s="267"/>
      <c r="C5" s="267"/>
      <c r="D5" s="267"/>
      <c r="E5" s="267"/>
      <c r="F5" s="267"/>
      <c r="G5" s="67" t="s">
        <v>94</v>
      </c>
      <c r="H5" s="67" t="s">
        <v>98</v>
      </c>
      <c r="I5" s="67"/>
      <c r="J5" s="21" t="s">
        <v>97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197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198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189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200</v>
      </c>
      <c r="B10" s="45" t="s">
        <v>80</v>
      </c>
      <c r="C10" s="71" t="s">
        <v>15</v>
      </c>
      <c r="D10" s="71" t="s">
        <v>17</v>
      </c>
      <c r="E10" s="71" t="s">
        <v>199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201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202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125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207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206</v>
      </c>
      <c r="B14" s="45" t="s">
        <v>80</v>
      </c>
      <c r="C14" s="71" t="s">
        <v>15</v>
      </c>
      <c r="D14" s="71" t="s">
        <v>19</v>
      </c>
      <c r="E14" s="71" t="s">
        <v>199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205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202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125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202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125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137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135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203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126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138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134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204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127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125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164</v>
      </c>
      <c r="B27" s="69" t="s">
        <v>80</v>
      </c>
      <c r="C27" s="95" t="s">
        <v>15</v>
      </c>
      <c r="D27" s="95" t="s">
        <v>20</v>
      </c>
      <c r="E27" s="95" t="s">
        <v>162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159</v>
      </c>
      <c r="B28" s="45" t="s">
        <v>80</v>
      </c>
      <c r="C28" s="71" t="s">
        <v>15</v>
      </c>
      <c r="D28" s="71" t="s">
        <v>20</v>
      </c>
      <c r="E28" s="71" t="s">
        <v>161</v>
      </c>
      <c r="F28" s="71" t="s">
        <v>126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165</v>
      </c>
      <c r="B29" s="45" t="s">
        <v>80</v>
      </c>
      <c r="C29" s="71" t="s">
        <v>15</v>
      </c>
      <c r="D29" s="71" t="s">
        <v>20</v>
      </c>
      <c r="E29" s="71" t="s">
        <v>163</v>
      </c>
      <c r="F29" s="71" t="s">
        <v>126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210</v>
      </c>
      <c r="B30" s="45" t="s">
        <v>80</v>
      </c>
      <c r="C30" s="71" t="s">
        <v>15</v>
      </c>
      <c r="D30" s="71" t="s">
        <v>119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104</v>
      </c>
      <c r="B31" s="45" t="s">
        <v>80</v>
      </c>
      <c r="C31" s="71" t="s">
        <v>15</v>
      </c>
      <c r="D31" s="71" t="s">
        <v>119</v>
      </c>
      <c r="E31" s="71" t="s">
        <v>209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119</v>
      </c>
      <c r="E32" s="71" t="s">
        <v>103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208</v>
      </c>
      <c r="B33" s="45" t="s">
        <v>80</v>
      </c>
      <c r="C33" s="71" t="s">
        <v>15</v>
      </c>
      <c r="D33" s="71" t="s">
        <v>119</v>
      </c>
      <c r="E33" s="71" t="s">
        <v>103</v>
      </c>
      <c r="F33" s="71" t="s">
        <v>136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211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102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102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9">
      <c r="A40" s="74" t="s">
        <v>202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125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9">
      <c r="A41" s="74" t="s">
        <v>203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126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216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188</v>
      </c>
      <c r="B43" s="45" t="s">
        <v>80</v>
      </c>
      <c r="C43" s="71" t="s">
        <v>19</v>
      </c>
      <c r="D43" s="71" t="s">
        <v>187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6.25">
      <c r="A44" s="74" t="s">
        <v>215</v>
      </c>
      <c r="B44" s="45" t="s">
        <v>80</v>
      </c>
      <c r="C44" s="71" t="s">
        <v>19</v>
      </c>
      <c r="D44" s="71" t="s">
        <v>187</v>
      </c>
      <c r="E44" s="71" t="s">
        <v>214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39">
      <c r="A45" s="74" t="s">
        <v>213</v>
      </c>
      <c r="B45" s="45" t="s">
        <v>80</v>
      </c>
      <c r="C45" s="71" t="s">
        <v>19</v>
      </c>
      <c r="D45" s="71" t="s">
        <v>187</v>
      </c>
      <c r="E45" s="71" t="s">
        <v>212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9">
      <c r="A46" s="74" t="s">
        <v>203</v>
      </c>
      <c r="B46" s="45" t="s">
        <v>80</v>
      </c>
      <c r="C46" s="71" t="s">
        <v>19</v>
      </c>
      <c r="D46" s="71" t="s">
        <v>187</v>
      </c>
      <c r="E46" s="71" t="s">
        <v>212</v>
      </c>
      <c r="F46" s="71" t="s">
        <v>126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26.2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6.2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127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125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6.25">
      <c r="A50" s="74" t="s">
        <v>128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126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221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219</v>
      </c>
      <c r="B53" s="45" t="s">
        <v>80</v>
      </c>
      <c r="C53" s="45" t="s">
        <v>23</v>
      </c>
      <c r="D53" s="45" t="s">
        <v>17</v>
      </c>
      <c r="E53" s="45" t="s">
        <v>220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6.25">
      <c r="A54" s="109" t="s">
        <v>218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9">
      <c r="A55" s="74" t="s">
        <v>202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125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9">
      <c r="A56" s="74" t="s">
        <v>203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126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6.25">
      <c r="A57" s="74" t="s">
        <v>171</v>
      </c>
      <c r="B57" s="45" t="s">
        <v>80</v>
      </c>
      <c r="C57" s="45" t="s">
        <v>23</v>
      </c>
      <c r="D57" s="45" t="s">
        <v>17</v>
      </c>
      <c r="E57" s="45" t="s">
        <v>169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6.25">
      <c r="A58" s="74" t="s">
        <v>172</v>
      </c>
      <c r="B58" s="45" t="s">
        <v>170</v>
      </c>
      <c r="C58" s="45" t="s">
        <v>23</v>
      </c>
      <c r="D58" s="45" t="s">
        <v>17</v>
      </c>
      <c r="E58" s="45" t="s">
        <v>169</v>
      </c>
      <c r="F58" s="45" t="s">
        <v>126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122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121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121</v>
      </c>
      <c r="B62" s="45" t="s">
        <v>80</v>
      </c>
      <c r="C62" s="71" t="s">
        <v>23</v>
      </c>
      <c r="D62" s="71" t="s">
        <v>18</v>
      </c>
      <c r="E62" s="71" t="s">
        <v>217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9">
      <c r="A63" s="74" t="s">
        <v>203</v>
      </c>
      <c r="B63" s="45" t="s">
        <v>80</v>
      </c>
      <c r="C63" s="71" t="s">
        <v>23</v>
      </c>
      <c r="D63" s="71" t="s">
        <v>18</v>
      </c>
      <c r="E63" s="71" t="s">
        <v>122</v>
      </c>
      <c r="F63" s="71" t="s">
        <v>126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225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6.25">
      <c r="A66" s="74" t="s">
        <v>224</v>
      </c>
      <c r="B66" s="45" t="s">
        <v>80</v>
      </c>
      <c r="C66" s="71" t="s">
        <v>20</v>
      </c>
      <c r="D66" s="71" t="s">
        <v>20</v>
      </c>
      <c r="E66" s="71" t="s">
        <v>223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12.75">
      <c r="A67" s="74" t="s">
        <v>222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9">
      <c r="A68" s="74" t="s">
        <v>202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125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9">
      <c r="A69" s="74" t="s">
        <v>203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126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228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227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6.2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226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6.2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9">
      <c r="A75" s="74" t="s">
        <v>202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125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9">
      <c r="A76" s="74" t="s">
        <v>203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126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228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229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6.2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9">
      <c r="A81" s="74" t="s">
        <v>202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125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9">
      <c r="A82" s="74" t="s">
        <v>203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126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228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231</v>
      </c>
      <c r="B85" s="69" t="s">
        <v>80</v>
      </c>
      <c r="C85" s="95" t="s">
        <v>24</v>
      </c>
      <c r="D85" s="95" t="s">
        <v>15</v>
      </c>
      <c r="E85" s="98" t="s">
        <v>230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6.2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123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9">
      <c r="A87" s="74" t="s">
        <v>202</v>
      </c>
      <c r="B87" s="45" t="s">
        <v>80</v>
      </c>
      <c r="C87" s="71" t="s">
        <v>24</v>
      </c>
      <c r="D87" s="71" t="s">
        <v>15</v>
      </c>
      <c r="E87" s="71" t="s">
        <v>123</v>
      </c>
      <c r="F87" s="71" t="s">
        <v>125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9">
      <c r="A88" s="74" t="s">
        <v>203</v>
      </c>
      <c r="B88" s="45" t="s">
        <v>80</v>
      </c>
      <c r="C88" s="71" t="s">
        <v>24</v>
      </c>
      <c r="D88" s="71" t="s">
        <v>15</v>
      </c>
      <c r="E88" s="71" t="s">
        <v>123</v>
      </c>
      <c r="F88" s="71" t="s">
        <v>126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120</v>
      </c>
      <c r="B89" s="69" t="s">
        <v>80</v>
      </c>
      <c r="C89" s="95" t="s">
        <v>119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6.25">
      <c r="A90" s="74" t="s">
        <v>192</v>
      </c>
      <c r="B90" s="45" t="s">
        <v>80</v>
      </c>
      <c r="C90" s="71" t="s">
        <v>119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8.75">
      <c r="A91" s="74" t="s">
        <v>234</v>
      </c>
      <c r="B91" s="45" t="s">
        <v>80</v>
      </c>
      <c r="C91" s="71" t="s">
        <v>119</v>
      </c>
      <c r="D91" s="71" t="s">
        <v>23</v>
      </c>
      <c r="E91" s="71" t="s">
        <v>233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6.25">
      <c r="A92" s="74" t="s">
        <v>47</v>
      </c>
      <c r="B92" s="45" t="s">
        <v>80</v>
      </c>
      <c r="C92" s="71" t="s">
        <v>119</v>
      </c>
      <c r="D92" s="71" t="s">
        <v>23</v>
      </c>
      <c r="E92" s="71" t="s">
        <v>232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9">
      <c r="A93" s="74" t="s">
        <v>202</v>
      </c>
      <c r="B93" s="45" t="s">
        <v>80</v>
      </c>
      <c r="C93" s="71" t="s">
        <v>119</v>
      </c>
      <c r="D93" s="71" t="s">
        <v>23</v>
      </c>
      <c r="E93" s="71" t="s">
        <v>232</v>
      </c>
      <c r="F93" s="71" t="s">
        <v>125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1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281" t="s">
        <v>331</v>
      </c>
      <c r="B1" s="281"/>
      <c r="C1" s="281"/>
    </row>
    <row r="2" spans="1:3" s="157" customFormat="1" ht="18">
      <c r="A2" s="155"/>
      <c r="B2" s="155"/>
      <c r="C2" s="156"/>
    </row>
    <row r="3" spans="1:3" s="161" customFormat="1" ht="35.25" customHeight="1">
      <c r="A3" s="158" t="s">
        <v>252</v>
      </c>
      <c r="B3" s="159" t="s">
        <v>332</v>
      </c>
      <c r="C3" s="160" t="s">
        <v>333</v>
      </c>
    </row>
    <row r="4" spans="1:3" s="165" customFormat="1" ht="50.25" customHeight="1">
      <c r="A4" s="162">
        <v>1</v>
      </c>
      <c r="B4" s="163" t="s">
        <v>334</v>
      </c>
      <c r="C4" s="164" t="s">
        <v>335</v>
      </c>
    </row>
    <row r="5" spans="1:3" ht="63" customHeight="1">
      <c r="A5" s="162">
        <v>19</v>
      </c>
      <c r="B5" s="180" t="s">
        <v>370</v>
      </c>
      <c r="C5" s="164" t="s">
        <v>371</v>
      </c>
    </row>
    <row r="6" spans="1:3" ht="70.5" customHeight="1">
      <c r="A6" s="169">
        <v>20</v>
      </c>
      <c r="B6" s="181" t="s">
        <v>372</v>
      </c>
      <c r="C6" s="182" t="s">
        <v>202</v>
      </c>
    </row>
    <row r="7" spans="1:3" ht="51" customHeight="1">
      <c r="A7" s="169">
        <v>21</v>
      </c>
      <c r="B7" s="181" t="s">
        <v>373</v>
      </c>
      <c r="C7" s="188" t="s">
        <v>379</v>
      </c>
    </row>
    <row r="8" spans="1:3" s="165" customFormat="1" ht="48.75" customHeight="1">
      <c r="A8" s="166">
        <v>2</v>
      </c>
      <c r="B8" s="167" t="s">
        <v>336</v>
      </c>
      <c r="C8" s="168" t="s">
        <v>337</v>
      </c>
    </row>
    <row r="9" spans="1:3" s="165" customFormat="1" ht="93" customHeight="1">
      <c r="A9" s="169">
        <v>3</v>
      </c>
      <c r="B9" s="170" t="s">
        <v>338</v>
      </c>
      <c r="C9" s="171" t="s">
        <v>339</v>
      </c>
    </row>
    <row r="10" spans="1:3" s="165" customFormat="1" ht="102" customHeight="1">
      <c r="A10" s="169">
        <v>4</v>
      </c>
      <c r="B10" s="170" t="s">
        <v>340</v>
      </c>
      <c r="C10" s="171" t="s">
        <v>341</v>
      </c>
    </row>
    <row r="11" spans="1:3" s="165" customFormat="1" ht="98.25" customHeight="1">
      <c r="A11" s="169">
        <v>5</v>
      </c>
      <c r="B11" s="170" t="s">
        <v>342</v>
      </c>
      <c r="C11" s="171" t="s">
        <v>343</v>
      </c>
    </row>
    <row r="12" spans="1:3" s="157" customFormat="1" ht="45" customHeight="1">
      <c r="A12" s="166">
        <v>6</v>
      </c>
      <c r="B12" s="167" t="s">
        <v>344</v>
      </c>
      <c r="C12" s="168" t="s">
        <v>345</v>
      </c>
    </row>
    <row r="13" spans="1:3" ht="81.75" customHeight="1">
      <c r="A13" s="169">
        <v>7</v>
      </c>
      <c r="B13" s="170" t="s">
        <v>346</v>
      </c>
      <c r="C13" s="172" t="s">
        <v>347</v>
      </c>
    </row>
    <row r="14" spans="1:3" ht="82.5" customHeight="1">
      <c r="A14" s="169">
        <v>8</v>
      </c>
      <c r="B14" s="170" t="s">
        <v>348</v>
      </c>
      <c r="C14" s="172" t="s">
        <v>349</v>
      </c>
    </row>
    <row r="15" spans="1:3" ht="90" customHeight="1">
      <c r="A15" s="169">
        <v>9</v>
      </c>
      <c r="B15" s="170" t="s">
        <v>350</v>
      </c>
      <c r="C15" s="172" t="s">
        <v>351</v>
      </c>
    </row>
    <row r="16" spans="1:3" s="157" customFormat="1" ht="117.75" customHeight="1">
      <c r="A16" s="169">
        <v>10</v>
      </c>
      <c r="B16" s="170" t="s">
        <v>352</v>
      </c>
      <c r="C16" s="174" t="s">
        <v>353</v>
      </c>
    </row>
    <row r="17" spans="1:3" ht="81.75" customHeight="1">
      <c r="A17" s="169">
        <v>11</v>
      </c>
      <c r="B17" s="170" t="s">
        <v>354</v>
      </c>
      <c r="C17" s="174" t="s">
        <v>355</v>
      </c>
    </row>
    <row r="18" spans="1:3" s="157" customFormat="1" ht="45" customHeight="1">
      <c r="A18" s="166">
        <v>12</v>
      </c>
      <c r="B18" s="167" t="s">
        <v>356</v>
      </c>
      <c r="C18" s="168" t="s">
        <v>357</v>
      </c>
    </row>
    <row r="19" spans="1:3" ht="54">
      <c r="A19" s="169">
        <v>13</v>
      </c>
      <c r="B19" s="170" t="s">
        <v>358</v>
      </c>
      <c r="C19" s="172" t="s">
        <v>359</v>
      </c>
    </row>
    <row r="20" spans="1:3" ht="84.75" customHeight="1">
      <c r="A20" s="169">
        <v>14</v>
      </c>
      <c r="B20" s="170" t="s">
        <v>360</v>
      </c>
      <c r="C20" s="172" t="s">
        <v>361</v>
      </c>
    </row>
    <row r="21" spans="1:3" ht="96" customHeight="1">
      <c r="A21" s="169">
        <v>15</v>
      </c>
      <c r="B21" s="170" t="s">
        <v>362</v>
      </c>
      <c r="C21" s="175" t="s">
        <v>363</v>
      </c>
    </row>
    <row r="22" spans="1:3" s="157" customFormat="1" ht="54">
      <c r="A22" s="166">
        <v>16</v>
      </c>
      <c r="B22" s="176" t="s">
        <v>364</v>
      </c>
      <c r="C22" s="177" t="s">
        <v>365</v>
      </c>
    </row>
    <row r="23" spans="1:3" ht="106.5" customHeight="1">
      <c r="A23" s="169">
        <v>17</v>
      </c>
      <c r="B23" s="178" t="s">
        <v>366</v>
      </c>
      <c r="C23" s="179" t="s">
        <v>367</v>
      </c>
    </row>
    <row r="24" spans="1:3" ht="96.75" customHeight="1">
      <c r="A24" s="169">
        <v>18</v>
      </c>
      <c r="B24" s="178" t="s">
        <v>368</v>
      </c>
      <c r="C24" s="179" t="s">
        <v>369</v>
      </c>
    </row>
    <row r="25" spans="1:3" s="157" customFormat="1" ht="56.25" customHeight="1">
      <c r="A25" s="162">
        <v>22</v>
      </c>
      <c r="B25" s="163" t="s">
        <v>374</v>
      </c>
      <c r="C25" s="183" t="s">
        <v>261</v>
      </c>
    </row>
    <row r="26" spans="1:3" s="157" customFormat="1" ht="43.5" customHeight="1">
      <c r="A26" s="169">
        <v>23</v>
      </c>
      <c r="B26" s="170" t="s">
        <v>375</v>
      </c>
      <c r="C26" s="169" t="s">
        <v>376</v>
      </c>
    </row>
    <row r="27" spans="1:3" s="165" customFormat="1" ht="24" customHeight="1">
      <c r="A27" s="169">
        <v>24</v>
      </c>
      <c r="B27" s="170" t="s">
        <v>377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375" defaultRowHeight="12.75"/>
  <cols>
    <col min="1" max="1" width="6.00390625" style="1" customWidth="1"/>
    <col min="2" max="2" width="21.375" style="7" customWidth="1"/>
    <col min="3" max="3" width="41.625" style="7" customWidth="1"/>
    <col min="4" max="4" width="9.625" style="7" hidden="1" customWidth="1"/>
    <col min="5" max="5" width="11.875" style="7" customWidth="1"/>
    <col min="6" max="6" width="12.625" style="1" customWidth="1"/>
    <col min="7" max="7" width="10.375" style="1" customWidth="1"/>
    <col min="8" max="16384" width="18.375" style="1" customWidth="1"/>
  </cols>
  <sheetData>
    <row r="1" spans="4:7" ht="56.25" customHeight="1">
      <c r="D1" s="24"/>
      <c r="E1" s="257" t="s">
        <v>239</v>
      </c>
      <c r="F1" s="257"/>
      <c r="G1" s="257"/>
    </row>
    <row r="2" spans="1:7" ht="30" customHeight="1">
      <c r="A2" s="260" t="s">
        <v>320</v>
      </c>
      <c r="B2" s="260"/>
      <c r="C2" s="260"/>
      <c r="D2" s="260"/>
      <c r="E2" s="260"/>
      <c r="F2" s="260"/>
      <c r="G2" s="260"/>
    </row>
    <row r="3" spans="1:8" ht="12.75" customHeight="1">
      <c r="A3" s="59"/>
      <c r="B3" s="60"/>
      <c r="C3" s="60"/>
      <c r="D3" s="261"/>
      <c r="E3" s="261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186</v>
      </c>
      <c r="E4" s="65" t="s">
        <v>147</v>
      </c>
      <c r="F4" s="55" t="s">
        <v>240</v>
      </c>
      <c r="G4" s="65" t="s">
        <v>241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">
      <c r="A6" s="100"/>
      <c r="B6" s="99"/>
      <c r="C6" s="107" t="s">
        <v>139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" hidden="1">
      <c r="A7" s="55"/>
      <c r="B7" s="99"/>
      <c r="C7" s="107" t="s">
        <v>140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8.75">
      <c r="A10" s="39">
        <v>182</v>
      </c>
      <c r="B10" s="39" t="s">
        <v>152</v>
      </c>
      <c r="C10" s="47" t="s">
        <v>154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153</v>
      </c>
      <c r="C11" s="47" t="s">
        <v>155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177</v>
      </c>
      <c r="C12" s="46" t="s">
        <v>178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238</v>
      </c>
      <c r="B13" s="39" t="s">
        <v>176</v>
      </c>
      <c r="C13" s="47" t="s">
        <v>181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238</v>
      </c>
      <c r="B14" s="39" t="s">
        <v>175</v>
      </c>
      <c r="C14" s="47" t="s">
        <v>179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238</v>
      </c>
      <c r="B15" s="39" t="s">
        <v>174</v>
      </c>
      <c r="C15" s="47" t="s">
        <v>180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238</v>
      </c>
      <c r="B16" s="39" t="s">
        <v>173</v>
      </c>
      <c r="C16" s="47" t="s">
        <v>182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6.25" hidden="1">
      <c r="A18" s="39">
        <v>182</v>
      </c>
      <c r="B18" s="39" t="s">
        <v>142</v>
      </c>
      <c r="C18" s="47" t="s">
        <v>146</v>
      </c>
      <c r="D18" s="26"/>
      <c r="E18" s="26">
        <f t="shared" si="0"/>
        <v>0</v>
      </c>
      <c r="F18" s="26"/>
      <c r="G18" s="26"/>
    </row>
    <row r="19" spans="1:7" ht="1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2.5">
      <c r="A21" s="39">
        <v>182</v>
      </c>
      <c r="B21" s="39" t="s">
        <v>83</v>
      </c>
      <c r="C21" s="47" t="s">
        <v>116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99</v>
      </c>
      <c r="C25" s="46" t="s">
        <v>100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101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9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145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8.7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26.25" hidden="1">
      <c r="A32" s="39">
        <v>801</v>
      </c>
      <c r="B32" s="39" t="s">
        <v>86</v>
      </c>
      <c r="C32" s="47" t="s">
        <v>156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326</v>
      </c>
      <c r="C33" s="47" t="s">
        <v>325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132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6.25" hidden="1">
      <c r="A40" s="16">
        <v>801</v>
      </c>
      <c r="B40" s="16" t="s">
        <v>87</v>
      </c>
      <c r="C40" s="46" t="s">
        <v>117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168</v>
      </c>
      <c r="C46" s="46" t="s">
        <v>166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167</v>
      </c>
      <c r="C47" s="47" t="s">
        <v>166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328</v>
      </c>
      <c r="C48" s="47" t="s">
        <v>329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">
      <c r="A50" s="5"/>
      <c r="B50" s="4"/>
      <c r="C50" s="4"/>
      <c r="D50" s="4"/>
      <c r="E50" s="78"/>
      <c r="F50" s="79"/>
      <c r="G50" s="80"/>
    </row>
    <row r="51" ht="15">
      <c r="G51" s="30"/>
    </row>
    <row r="52" spans="1:7" ht="15" customHeight="1">
      <c r="A52" s="262"/>
      <c r="B52" s="249"/>
      <c r="C52" s="258"/>
      <c r="D52" s="259"/>
      <c r="E52" s="32"/>
      <c r="G52" s="30"/>
    </row>
    <row r="53" spans="1:7" ht="15">
      <c r="A53" s="262"/>
      <c r="B53" s="258"/>
      <c r="C53" s="258"/>
      <c r="D53" s="259"/>
      <c r="E53" s="32"/>
      <c r="G53" s="30"/>
    </row>
    <row r="54" spans="1:7" ht="12.75" customHeight="1">
      <c r="A54" s="31"/>
      <c r="B54" s="249"/>
      <c r="C54" s="258"/>
      <c r="D54" s="259"/>
      <c r="E54" s="32"/>
      <c r="G54" s="30"/>
    </row>
    <row r="55" spans="1:7" ht="12.75" customHeight="1">
      <c r="A55" s="31"/>
      <c r="B55" s="258"/>
      <c r="C55" s="258"/>
      <c r="D55" s="259"/>
      <c r="E55" s="32"/>
      <c r="G55" s="30"/>
    </row>
    <row r="56" spans="1:7" ht="12.75" customHeight="1">
      <c r="A56" s="31"/>
      <c r="B56" s="249"/>
      <c r="C56" s="258"/>
      <c r="D56" s="259"/>
      <c r="E56" s="32"/>
      <c r="G56" s="30"/>
    </row>
    <row r="57" spans="1:7" ht="15">
      <c r="A57" s="31"/>
      <c r="B57" s="258"/>
      <c r="C57" s="258"/>
      <c r="D57" s="259"/>
      <c r="E57" s="32"/>
      <c r="G57" s="30"/>
    </row>
    <row r="58" spans="1:5" ht="26.25" customHeight="1">
      <c r="A58" s="262"/>
      <c r="B58" s="252"/>
      <c r="C58" s="252"/>
      <c r="D58" s="252"/>
      <c r="E58" s="29"/>
    </row>
    <row r="59" ht="15">
      <c r="A59" s="262"/>
    </row>
  </sheetData>
  <sheetProtection/>
  <mergeCells count="9">
    <mergeCell ref="E1:G1"/>
    <mergeCell ref="B56:D57"/>
    <mergeCell ref="A2:G2"/>
    <mergeCell ref="D3:E3"/>
    <mergeCell ref="B58:D58"/>
    <mergeCell ref="B52:D53"/>
    <mergeCell ref="A52:A53"/>
    <mergeCell ref="A58:A59"/>
    <mergeCell ref="B54:D55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G39"/>
  <sheetViews>
    <sheetView view="pageBreakPreview" zoomScale="130" zoomScaleSheetLayoutView="130" zoomScalePageLayoutView="0" workbookViewId="0" topLeftCell="A7">
      <selection activeCell="E35" sqref="E35"/>
    </sheetView>
  </sheetViews>
  <sheetFormatPr defaultColWidth="9.125" defaultRowHeight="12.75"/>
  <cols>
    <col min="1" max="1" width="52.875" style="34" customWidth="1"/>
    <col min="2" max="2" width="9.125" style="35" customWidth="1"/>
    <col min="3" max="3" width="8.50390625" style="35" customWidth="1"/>
    <col min="4" max="4" width="11.00390625" style="35" customWidth="1"/>
    <col min="5" max="5" width="9.50390625" style="35" customWidth="1"/>
    <col min="6" max="6" width="12.875" style="5" customWidth="1"/>
    <col min="7" max="16384" width="9.125" style="5" customWidth="1"/>
  </cols>
  <sheetData>
    <row r="1" spans="4:6" ht="12.75">
      <c r="D1" s="263"/>
      <c r="E1" s="247"/>
      <c r="F1" s="247"/>
    </row>
    <row r="2" spans="3:6" ht="54.75" customHeight="1">
      <c r="C2" s="18"/>
      <c r="D2" s="265" t="s">
        <v>431</v>
      </c>
      <c r="E2" s="265"/>
      <c r="F2" s="265"/>
    </row>
    <row r="3" spans="1:7" s="4" customFormat="1" ht="51" customHeight="1">
      <c r="A3" s="264" t="s">
        <v>432</v>
      </c>
      <c r="B3" s="264"/>
      <c r="C3" s="264"/>
      <c r="D3" s="264"/>
      <c r="E3" s="264"/>
      <c r="F3" s="264"/>
      <c r="G3" s="87"/>
    </row>
    <row r="4" s="4" customFormat="1" ht="12.75">
      <c r="F4" s="4" t="s">
        <v>7</v>
      </c>
    </row>
    <row r="5" spans="1:6" s="4" customFormat="1" ht="12.75">
      <c r="A5" s="266" t="s">
        <v>12</v>
      </c>
      <c r="B5" s="266" t="s">
        <v>8</v>
      </c>
      <c r="C5" s="266" t="s">
        <v>9</v>
      </c>
      <c r="D5" s="268" t="s">
        <v>433</v>
      </c>
      <c r="E5" s="269"/>
      <c r="F5" s="270"/>
    </row>
    <row r="6" spans="1:6" s="40" customFormat="1" ht="39" customHeight="1">
      <c r="A6" s="267"/>
      <c r="B6" s="267"/>
      <c r="C6" s="267"/>
      <c r="D6" s="66" t="s">
        <v>94</v>
      </c>
      <c r="E6" s="66" t="s">
        <v>55</v>
      </c>
      <c r="F6" s="66" t="s">
        <v>95</v>
      </c>
    </row>
    <row r="7" spans="1:6" s="40" customFormat="1" ht="12.75">
      <c r="A7" s="67">
        <v>1</v>
      </c>
      <c r="B7" s="67">
        <v>2</v>
      </c>
      <c r="C7" s="67">
        <v>3</v>
      </c>
      <c r="D7" s="67"/>
      <c r="E7" s="67">
        <v>4</v>
      </c>
      <c r="F7" s="67">
        <v>5</v>
      </c>
    </row>
    <row r="8" spans="1:6" s="41" customFormat="1" ht="12.75">
      <c r="A8" s="68" t="s">
        <v>14</v>
      </c>
      <c r="B8" s="69" t="s">
        <v>15</v>
      </c>
      <c r="C8" s="69" t="s">
        <v>16</v>
      </c>
      <c r="D8" s="61">
        <f>D10+D11+D15+D14</f>
        <v>1831.54</v>
      </c>
      <c r="E8" s="61">
        <f aca="true" t="shared" si="0" ref="E8:E32">F8-D8</f>
        <v>65.59000000000015</v>
      </c>
      <c r="F8" s="61">
        <f>F10+F11+F15+F14</f>
        <v>1897.13</v>
      </c>
    </row>
    <row r="9" spans="1:6" s="42" customFormat="1" ht="26.25" hidden="1">
      <c r="A9" s="70" t="s">
        <v>189</v>
      </c>
      <c r="B9" s="71" t="s">
        <v>15</v>
      </c>
      <c r="C9" s="71" t="s">
        <v>17</v>
      </c>
      <c r="D9" s="72"/>
      <c r="E9" s="61">
        <f t="shared" si="0"/>
        <v>0</v>
      </c>
      <c r="F9" s="108"/>
    </row>
    <row r="10" spans="1:6" s="42" customFormat="1" ht="26.25">
      <c r="A10" s="70" t="s">
        <v>327</v>
      </c>
      <c r="B10" s="71" t="s">
        <v>15</v>
      </c>
      <c r="C10" s="71" t="s">
        <v>17</v>
      </c>
      <c r="D10" s="72">
        <v>469</v>
      </c>
      <c r="E10" s="25">
        <f t="shared" si="0"/>
        <v>0</v>
      </c>
      <c r="F10" s="25">
        <v>469</v>
      </c>
    </row>
    <row r="11" spans="1:6" s="36" customFormat="1" ht="39">
      <c r="A11" s="70" t="s">
        <v>190</v>
      </c>
      <c r="B11" s="71" t="s">
        <v>15</v>
      </c>
      <c r="C11" s="71" t="s">
        <v>19</v>
      </c>
      <c r="D11" s="72">
        <v>1286.54</v>
      </c>
      <c r="E11" s="25">
        <f>F11-D11</f>
        <v>65.59000000000015</v>
      </c>
      <c r="F11" s="72">
        <v>1352.13</v>
      </c>
    </row>
    <row r="12" spans="1:6" s="36" customFormat="1" ht="12.75" hidden="1">
      <c r="A12" s="70" t="s">
        <v>164</v>
      </c>
      <c r="B12" s="71" t="s">
        <v>15</v>
      </c>
      <c r="C12" s="71" t="s">
        <v>20</v>
      </c>
      <c r="D12" s="72"/>
      <c r="E12" s="25">
        <f t="shared" si="0"/>
        <v>10</v>
      </c>
      <c r="F12" s="73">
        <v>10</v>
      </c>
    </row>
    <row r="13" spans="1:6" s="36" customFormat="1" ht="12.75" hidden="1">
      <c r="A13" s="70" t="s">
        <v>160</v>
      </c>
      <c r="B13" s="71" t="s">
        <v>15</v>
      </c>
      <c r="C13" s="71" t="s">
        <v>20</v>
      </c>
      <c r="D13" s="72"/>
      <c r="E13" s="25">
        <f t="shared" si="0"/>
        <v>5</v>
      </c>
      <c r="F13" s="73">
        <v>5</v>
      </c>
    </row>
    <row r="14" spans="1:6" s="36" customFormat="1" ht="12.75">
      <c r="A14" s="70" t="s">
        <v>164</v>
      </c>
      <c r="B14" s="71" t="s">
        <v>15</v>
      </c>
      <c r="C14" s="71" t="s">
        <v>20</v>
      </c>
      <c r="D14" s="72">
        <v>66</v>
      </c>
      <c r="E14" s="25">
        <v>0</v>
      </c>
      <c r="F14" s="73">
        <v>66</v>
      </c>
    </row>
    <row r="15" spans="1:6" s="36" customFormat="1" ht="12.75">
      <c r="A15" s="70" t="s">
        <v>104</v>
      </c>
      <c r="B15" s="71" t="s">
        <v>15</v>
      </c>
      <c r="C15" s="71" t="s">
        <v>119</v>
      </c>
      <c r="D15" s="72">
        <v>10</v>
      </c>
      <c r="E15" s="25">
        <f t="shared" si="0"/>
        <v>0</v>
      </c>
      <c r="F15" s="73">
        <v>10</v>
      </c>
    </row>
    <row r="16" spans="1:6" s="36" customFormat="1" ht="11.25" customHeight="1" hidden="1">
      <c r="A16" s="70" t="s">
        <v>104</v>
      </c>
      <c r="B16" s="71" t="s">
        <v>15</v>
      </c>
      <c r="C16" s="71" t="s">
        <v>56</v>
      </c>
      <c r="D16" s="72"/>
      <c r="E16" s="25">
        <f t="shared" si="0"/>
        <v>0</v>
      </c>
      <c r="F16" s="73">
        <v>0</v>
      </c>
    </row>
    <row r="17" spans="1:6" s="36" customFormat="1" ht="12.75">
      <c r="A17" s="68" t="s">
        <v>21</v>
      </c>
      <c r="B17" s="69" t="s">
        <v>17</v>
      </c>
      <c r="C17" s="69" t="s">
        <v>16</v>
      </c>
      <c r="D17" s="61">
        <f>D18</f>
        <v>65.1</v>
      </c>
      <c r="E17" s="61">
        <f t="shared" si="0"/>
        <v>0</v>
      </c>
      <c r="F17" s="61">
        <f>F18</f>
        <v>65.1</v>
      </c>
    </row>
    <row r="18" spans="1:6" s="43" customFormat="1" ht="15" customHeight="1">
      <c r="A18" s="70" t="s">
        <v>57</v>
      </c>
      <c r="B18" s="71" t="s">
        <v>17</v>
      </c>
      <c r="C18" s="71" t="s">
        <v>18</v>
      </c>
      <c r="D18" s="72">
        <v>65.1</v>
      </c>
      <c r="E18" s="25">
        <f t="shared" si="0"/>
        <v>0</v>
      </c>
      <c r="F18" s="25">
        <v>65.1</v>
      </c>
    </row>
    <row r="19" spans="1:6" s="44" customFormat="1" ht="12.75">
      <c r="A19" s="68" t="s">
        <v>22</v>
      </c>
      <c r="B19" s="69" t="s">
        <v>19</v>
      </c>
      <c r="C19" s="69" t="s">
        <v>16</v>
      </c>
      <c r="D19" s="61">
        <f>D20</f>
        <v>83.6</v>
      </c>
      <c r="E19" s="61">
        <f>E20</f>
        <v>0</v>
      </c>
      <c r="F19" s="61">
        <f>F20</f>
        <v>83.6</v>
      </c>
    </row>
    <row r="20" spans="1:6" ht="12.75">
      <c r="A20" s="74" t="s">
        <v>70</v>
      </c>
      <c r="B20" s="71" t="s">
        <v>19</v>
      </c>
      <c r="C20" s="71" t="s">
        <v>56</v>
      </c>
      <c r="D20" s="72">
        <v>83.6</v>
      </c>
      <c r="E20" s="25">
        <f t="shared" si="0"/>
        <v>0</v>
      </c>
      <c r="F20" s="73">
        <v>83.6</v>
      </c>
    </row>
    <row r="21" spans="1:6" ht="12.75" hidden="1">
      <c r="A21" s="84" t="s">
        <v>22</v>
      </c>
      <c r="B21" s="95" t="s">
        <v>19</v>
      </c>
      <c r="C21" s="95" t="s">
        <v>16</v>
      </c>
      <c r="D21" s="96">
        <f>D22</f>
        <v>477.8</v>
      </c>
      <c r="E21" s="25">
        <f t="shared" si="0"/>
        <v>-477.8</v>
      </c>
      <c r="F21" s="97">
        <f>F22</f>
        <v>0</v>
      </c>
    </row>
    <row r="22" spans="1:6" ht="12.75" hidden="1">
      <c r="A22" s="74" t="s">
        <v>188</v>
      </c>
      <c r="B22" s="71" t="s">
        <v>19</v>
      </c>
      <c r="C22" s="71" t="s">
        <v>187</v>
      </c>
      <c r="D22" s="72">
        <v>477.8</v>
      </c>
      <c r="E22" s="25">
        <f t="shared" si="0"/>
        <v>-477.8</v>
      </c>
      <c r="F22" s="73"/>
    </row>
    <row r="23" spans="1:6" ht="12.75">
      <c r="A23" s="68" t="s">
        <v>25</v>
      </c>
      <c r="B23" s="69" t="s">
        <v>23</v>
      </c>
      <c r="C23" s="69" t="s">
        <v>16</v>
      </c>
      <c r="D23" s="61">
        <f>D24+D25+D26</f>
        <v>155.15</v>
      </c>
      <c r="E23" s="61">
        <f t="shared" si="0"/>
        <v>149.99999999999997</v>
      </c>
      <c r="F23" s="61">
        <f>F25</f>
        <v>305.15</v>
      </c>
    </row>
    <row r="24" spans="1:6" s="37" customFormat="1" ht="12.75" hidden="1">
      <c r="A24" s="74" t="s">
        <v>71</v>
      </c>
      <c r="B24" s="71" t="s">
        <v>23</v>
      </c>
      <c r="C24" s="71" t="s">
        <v>17</v>
      </c>
      <c r="D24" s="72">
        <v>0</v>
      </c>
      <c r="E24" s="25">
        <f t="shared" si="0"/>
        <v>0</v>
      </c>
      <c r="F24" s="25">
        <v>0</v>
      </c>
    </row>
    <row r="25" spans="1:6" ht="14.25" customHeight="1">
      <c r="A25" s="74" t="s">
        <v>121</v>
      </c>
      <c r="B25" s="71" t="s">
        <v>23</v>
      </c>
      <c r="C25" s="71" t="s">
        <v>18</v>
      </c>
      <c r="D25" s="72">
        <v>155.15</v>
      </c>
      <c r="E25" s="25">
        <v>150</v>
      </c>
      <c r="F25" s="73">
        <f>D25+E25</f>
        <v>305.15</v>
      </c>
    </row>
    <row r="26" spans="1:6" ht="14.25" customHeight="1" hidden="1">
      <c r="A26" s="151" t="s">
        <v>330</v>
      </c>
      <c r="B26" s="71" t="s">
        <v>23</v>
      </c>
      <c r="C26" s="71" t="s">
        <v>23</v>
      </c>
      <c r="D26" s="72">
        <v>0</v>
      </c>
      <c r="E26" s="25">
        <f t="shared" si="0"/>
        <v>0</v>
      </c>
      <c r="F26" s="73">
        <v>0</v>
      </c>
    </row>
    <row r="27" spans="1:6" s="14" customFormat="1" ht="12.75">
      <c r="A27" s="68" t="s">
        <v>26</v>
      </c>
      <c r="B27" s="69" t="s">
        <v>20</v>
      </c>
      <c r="C27" s="69" t="s">
        <v>16</v>
      </c>
      <c r="D27" s="61">
        <f>D28</f>
        <v>10</v>
      </c>
      <c r="E27" s="61">
        <f t="shared" si="0"/>
        <v>11.579999999999998</v>
      </c>
      <c r="F27" s="61">
        <f>F28</f>
        <v>21.58</v>
      </c>
    </row>
    <row r="28" spans="1:6" ht="15" customHeight="1">
      <c r="A28" s="74" t="s">
        <v>46</v>
      </c>
      <c r="B28" s="71" t="s">
        <v>20</v>
      </c>
      <c r="C28" s="71" t="s">
        <v>20</v>
      </c>
      <c r="D28" s="72">
        <v>10</v>
      </c>
      <c r="E28" s="25">
        <f t="shared" si="0"/>
        <v>11.579999999999998</v>
      </c>
      <c r="F28" s="73">
        <v>21.58</v>
      </c>
    </row>
    <row r="29" spans="1:6" s="14" customFormat="1" ht="12.75">
      <c r="A29" s="68" t="s">
        <v>191</v>
      </c>
      <c r="B29" s="69" t="s">
        <v>24</v>
      </c>
      <c r="C29" s="69" t="s">
        <v>16</v>
      </c>
      <c r="D29" s="61">
        <f>D30</f>
        <v>333.03</v>
      </c>
      <c r="E29" s="61">
        <f t="shared" si="0"/>
        <v>300.26</v>
      </c>
      <c r="F29" s="61">
        <f>F30</f>
        <v>633.29</v>
      </c>
    </row>
    <row r="30" spans="1:6" ht="12.75">
      <c r="A30" s="74" t="s">
        <v>27</v>
      </c>
      <c r="B30" s="71" t="s">
        <v>24</v>
      </c>
      <c r="C30" s="71" t="s">
        <v>15</v>
      </c>
      <c r="D30" s="72">
        <v>333.03</v>
      </c>
      <c r="E30" s="25">
        <v>300.26</v>
      </c>
      <c r="F30" s="73">
        <f>D30+E30</f>
        <v>633.29</v>
      </c>
    </row>
    <row r="31" spans="1:6" ht="12.75" hidden="1">
      <c r="A31" s="84" t="s">
        <v>118</v>
      </c>
      <c r="B31" s="95" t="s">
        <v>119</v>
      </c>
      <c r="C31" s="95" t="s">
        <v>16</v>
      </c>
      <c r="D31" s="96"/>
      <c r="E31" s="25">
        <f t="shared" si="0"/>
        <v>0</v>
      </c>
      <c r="F31" s="97">
        <f>F32</f>
        <v>0</v>
      </c>
    </row>
    <row r="32" spans="1:6" ht="12.75" hidden="1">
      <c r="A32" s="74" t="s">
        <v>120</v>
      </c>
      <c r="B32" s="71" t="s">
        <v>119</v>
      </c>
      <c r="C32" s="71" t="s">
        <v>15</v>
      </c>
      <c r="D32" s="72"/>
      <c r="E32" s="25">
        <f t="shared" si="0"/>
        <v>0</v>
      </c>
      <c r="F32" s="73">
        <v>0</v>
      </c>
    </row>
    <row r="33" spans="1:6" ht="12.75">
      <c r="A33" s="84" t="s">
        <v>118</v>
      </c>
      <c r="B33" s="95" t="s">
        <v>119</v>
      </c>
      <c r="C33" s="95" t="s">
        <v>16</v>
      </c>
      <c r="D33" s="96">
        <f>D34+D35</f>
        <v>2165.09</v>
      </c>
      <c r="E33" s="61">
        <f>F33-D33</f>
        <v>266.94000000000005</v>
      </c>
      <c r="F33" s="97">
        <f>F34+F35</f>
        <v>2432.03</v>
      </c>
    </row>
    <row r="34" spans="1:6" ht="12.75">
      <c r="A34" s="74" t="s">
        <v>388</v>
      </c>
      <c r="B34" s="71" t="s">
        <v>119</v>
      </c>
      <c r="C34" s="71" t="s">
        <v>15</v>
      </c>
      <c r="D34" s="72">
        <v>0</v>
      </c>
      <c r="E34" s="25">
        <f>F34-D34</f>
        <v>0</v>
      </c>
      <c r="F34" s="73">
        <v>0</v>
      </c>
    </row>
    <row r="35" spans="1:6" ht="12.75">
      <c r="A35" s="74" t="s">
        <v>192</v>
      </c>
      <c r="B35" s="71" t="s">
        <v>119</v>
      </c>
      <c r="C35" s="71" t="s">
        <v>23</v>
      </c>
      <c r="D35" s="72">
        <v>2165.09</v>
      </c>
      <c r="E35" s="25">
        <v>266.94</v>
      </c>
      <c r="F35" s="73">
        <f>D35+E35</f>
        <v>2432.03</v>
      </c>
    </row>
    <row r="36" spans="1:6" s="14" customFormat="1" ht="12.75">
      <c r="A36" s="68" t="s">
        <v>28</v>
      </c>
      <c r="B36" s="69"/>
      <c r="C36" s="69"/>
      <c r="D36" s="61">
        <f>D8+D17+D19+D23+D27+D29+D33</f>
        <v>4643.51</v>
      </c>
      <c r="E36" s="61">
        <f>F36-D36</f>
        <v>794.3700000000008</v>
      </c>
      <c r="F36" s="61">
        <f>F8+F17+F21+F23+F27+F29+F33+F19</f>
        <v>5437.880000000001</v>
      </c>
    </row>
    <row r="37" ht="12.75">
      <c r="F37" s="38"/>
    </row>
    <row r="39" ht="12.75">
      <c r="D39" s="64"/>
    </row>
  </sheetData>
  <sheetProtection/>
  <mergeCells count="7">
    <mergeCell ref="D1:F1"/>
    <mergeCell ref="A3:F3"/>
    <mergeCell ref="D2:F2"/>
    <mergeCell ref="A5:A6"/>
    <mergeCell ref="B5:B6"/>
    <mergeCell ref="C5:C6"/>
    <mergeCell ref="D5:F5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625" style="2" customWidth="1"/>
    <col min="2" max="2" width="8.00390625" style="17" customWidth="1"/>
    <col min="3" max="3" width="6.5039062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50390625" style="20" customWidth="1"/>
  </cols>
  <sheetData>
    <row r="1" spans="1:9" ht="51" customHeight="1">
      <c r="A1" s="34"/>
      <c r="B1" s="35"/>
      <c r="C1" s="34"/>
      <c r="D1" s="34"/>
      <c r="E1" s="257" t="s">
        <v>242</v>
      </c>
      <c r="F1" s="257"/>
      <c r="G1" s="257"/>
      <c r="H1" s="18"/>
      <c r="I1" s="18"/>
    </row>
    <row r="2" spans="1:7" s="6" customFormat="1" ht="51.75" customHeight="1">
      <c r="A2" s="271" t="s">
        <v>321</v>
      </c>
      <c r="B2" s="271"/>
      <c r="C2" s="271"/>
      <c r="D2" s="271"/>
      <c r="E2" s="271"/>
      <c r="F2" s="271"/>
      <c r="G2" s="271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66" t="s">
        <v>12</v>
      </c>
      <c r="B4" s="266" t="s">
        <v>8</v>
      </c>
      <c r="C4" s="266" t="s">
        <v>9</v>
      </c>
      <c r="D4" s="272" t="s">
        <v>193</v>
      </c>
      <c r="E4" s="273"/>
      <c r="F4" s="274"/>
      <c r="G4" s="83" t="s">
        <v>243</v>
      </c>
    </row>
    <row r="5" spans="1:7" s="8" customFormat="1" ht="45" customHeight="1">
      <c r="A5" s="267"/>
      <c r="B5" s="267"/>
      <c r="C5" s="267"/>
      <c r="D5" s="67" t="s">
        <v>94</v>
      </c>
      <c r="E5" s="67" t="s">
        <v>55</v>
      </c>
      <c r="F5" s="67" t="s">
        <v>95</v>
      </c>
      <c r="G5" s="67" t="s">
        <v>0</v>
      </c>
    </row>
    <row r="6" spans="1:7" s="8" customFormat="1" ht="1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6.25" hidden="1">
      <c r="A8" s="70" t="s">
        <v>189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6.25">
      <c r="A9" s="70" t="s">
        <v>327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9">
      <c r="A10" s="70" t="s">
        <v>190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104</v>
      </c>
      <c r="B11" s="71" t="s">
        <v>15</v>
      </c>
      <c r="C11" s="71" t="s">
        <v>119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104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188</v>
      </c>
      <c r="B16" s="71" t="s">
        <v>19</v>
      </c>
      <c r="C16" s="71" t="s">
        <v>187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121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194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118</v>
      </c>
      <c r="B24" s="95" t="s">
        <v>119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120</v>
      </c>
      <c r="B25" s="71" t="s">
        <v>119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118</v>
      </c>
      <c r="B26" s="95" t="s">
        <v>119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192</v>
      </c>
      <c r="B27" s="71" t="s">
        <v>119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158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157</v>
      </c>
      <c r="B29" s="71" t="s">
        <v>150</v>
      </c>
      <c r="C29" s="71" t="s">
        <v>150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P201"/>
  <sheetViews>
    <sheetView tabSelected="1" view="pageBreakPreview" zoomScaleSheetLayoutView="100" zoomScalePageLayoutView="0" workbookViewId="0" topLeftCell="A1">
      <selection activeCell="I169" sqref="I169"/>
    </sheetView>
  </sheetViews>
  <sheetFormatPr defaultColWidth="9.00390625" defaultRowHeight="12.75"/>
  <cols>
    <col min="1" max="1" width="40.50390625" style="0" customWidth="1"/>
    <col min="2" max="2" width="7.00390625" style="0" customWidth="1"/>
    <col min="3" max="3" width="7.375" style="0" customWidth="1"/>
    <col min="4" max="4" width="6.50390625" style="0" customWidth="1"/>
    <col min="5" max="5" width="13.50390625" style="0" customWidth="1"/>
    <col min="6" max="6" width="6.00390625" style="0" customWidth="1"/>
    <col min="7" max="7" width="11.125" style="0" hidden="1" customWidth="1"/>
    <col min="8" max="8" width="9.50390625" style="15" customWidth="1"/>
    <col min="9" max="9" width="11.625" style="0" customWidth="1"/>
    <col min="10" max="10" width="9.50390625" style="15" customWidth="1"/>
    <col min="11" max="11" width="16.375" style="0" customWidth="1"/>
  </cols>
  <sheetData>
    <row r="1" spans="6:10" ht="12.75">
      <c r="F1" s="247"/>
      <c r="G1" s="247"/>
      <c r="H1" s="247"/>
      <c r="I1" s="247"/>
      <c r="J1" s="247"/>
    </row>
    <row r="2" spans="1:12" ht="44.25" customHeight="1">
      <c r="A2" s="275"/>
      <c r="B2" s="275"/>
      <c r="C2" s="275"/>
      <c r="D2" s="275"/>
      <c r="E2" s="275"/>
      <c r="F2" s="248" t="s">
        <v>434</v>
      </c>
      <c r="G2" s="248"/>
      <c r="H2" s="248"/>
      <c r="I2" s="248"/>
      <c r="J2" s="248"/>
      <c r="K2" s="18"/>
      <c r="L2" s="18"/>
    </row>
    <row r="3" spans="1:13" s="1" customFormat="1" ht="47.25" customHeight="1">
      <c r="A3" s="264" t="s">
        <v>435</v>
      </c>
      <c r="B3" s="264"/>
      <c r="C3" s="264"/>
      <c r="D3" s="264"/>
      <c r="E3" s="264"/>
      <c r="F3" s="264"/>
      <c r="G3" s="264"/>
      <c r="H3" s="264"/>
      <c r="I3" s="264"/>
      <c r="J3" s="264"/>
      <c r="K3" s="248"/>
      <c r="L3" s="248"/>
      <c r="M3" s="248"/>
    </row>
    <row r="4" spans="1:10" s="1" customFormat="1" ht="14.25" customHeight="1">
      <c r="A4" s="77"/>
      <c r="B4" s="77"/>
      <c r="C4" s="77"/>
      <c r="D4" s="77"/>
      <c r="E4" s="77"/>
      <c r="F4" s="77"/>
      <c r="G4" s="77"/>
      <c r="H4" s="75"/>
      <c r="I4" s="77"/>
      <c r="J4" s="75" t="s">
        <v>7</v>
      </c>
    </row>
    <row r="5" spans="1:10" s="1" customFormat="1" ht="14.25" customHeight="1">
      <c r="A5" s="266" t="s">
        <v>12</v>
      </c>
      <c r="B5" s="266" t="s">
        <v>13</v>
      </c>
      <c r="C5" s="266" t="s">
        <v>8</v>
      </c>
      <c r="D5" s="266" t="s">
        <v>9</v>
      </c>
      <c r="E5" s="266" t="s">
        <v>10</v>
      </c>
      <c r="F5" s="266" t="s">
        <v>11</v>
      </c>
      <c r="G5" s="152"/>
      <c r="H5" s="277" t="s">
        <v>436</v>
      </c>
      <c r="I5" s="279" t="s">
        <v>98</v>
      </c>
      <c r="J5" s="277" t="s">
        <v>97</v>
      </c>
    </row>
    <row r="6" spans="1:10" s="9" customFormat="1" ht="39.75" customHeight="1">
      <c r="A6" s="267"/>
      <c r="B6" s="267"/>
      <c r="C6" s="267"/>
      <c r="D6" s="267"/>
      <c r="E6" s="267"/>
      <c r="F6" s="267"/>
      <c r="G6" s="153" t="s">
        <v>94</v>
      </c>
      <c r="H6" s="278"/>
      <c r="I6" s="278"/>
      <c r="J6" s="278"/>
    </row>
    <row r="7" spans="1:10" s="9" customFormat="1" ht="12.75" customHeight="1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76">
        <v>9</v>
      </c>
      <c r="I7" s="67">
        <v>8</v>
      </c>
      <c r="J7" s="76">
        <v>9</v>
      </c>
    </row>
    <row r="8" spans="1:11" ht="14.25" customHeight="1" hidden="1">
      <c r="A8" s="86" t="s">
        <v>197</v>
      </c>
      <c r="B8" s="69" t="s">
        <v>80</v>
      </c>
      <c r="C8" s="69"/>
      <c r="D8" s="69"/>
      <c r="E8" s="69"/>
      <c r="F8" s="69"/>
      <c r="G8" s="61" t="e">
        <f>G33+#REF!+G57</f>
        <v>#REF!</v>
      </c>
      <c r="H8" s="61" t="e">
        <f>H33+#REF!+H57+#REF!</f>
        <v>#REF!</v>
      </c>
      <c r="I8" s="61" t="e">
        <f>J8-G8</f>
        <v>#REF!</v>
      </c>
      <c r="J8" s="61" t="e">
        <f>J33+#REF!+J57+#REF!</f>
        <v>#REF!</v>
      </c>
      <c r="K8" s="276"/>
    </row>
    <row r="9" spans="1:11" ht="14.25" customHeight="1">
      <c r="A9" s="86" t="s">
        <v>389</v>
      </c>
      <c r="B9" s="69" t="s">
        <v>80</v>
      </c>
      <c r="C9" s="69" t="s">
        <v>16</v>
      </c>
      <c r="D9" s="69" t="s">
        <v>16</v>
      </c>
      <c r="E9" s="69" t="s">
        <v>42</v>
      </c>
      <c r="F9" s="69" t="s">
        <v>43</v>
      </c>
      <c r="G9" s="61">
        <f>G10</f>
        <v>1998.96</v>
      </c>
      <c r="H9" s="61">
        <f>H10+H75+H108+H122+H136+H167+H183</f>
        <v>4643.51</v>
      </c>
      <c r="I9" s="61">
        <f>I10+I63+I75+I108+I122+I136+I167+I183</f>
        <v>794.37</v>
      </c>
      <c r="J9" s="61">
        <f>J10+J75+J108+J122+J136+J167+J183</f>
        <v>5437.879999999999</v>
      </c>
      <c r="K9" s="276"/>
    </row>
    <row r="10" spans="1:11" ht="16.5" customHeight="1">
      <c r="A10" s="86" t="s">
        <v>198</v>
      </c>
      <c r="B10" s="69" t="s">
        <v>80</v>
      </c>
      <c r="C10" s="69" t="s">
        <v>15</v>
      </c>
      <c r="D10" s="69" t="s">
        <v>16</v>
      </c>
      <c r="E10" s="69" t="s">
        <v>42</v>
      </c>
      <c r="F10" s="69" t="s">
        <v>43</v>
      </c>
      <c r="G10" s="61">
        <f>G12+G33+G53+G57</f>
        <v>1998.96</v>
      </c>
      <c r="H10" s="61">
        <f>H11+H44+H66+H63</f>
        <v>1831.54</v>
      </c>
      <c r="I10" s="61">
        <f>I11+I44+I63+I66</f>
        <v>65.59</v>
      </c>
      <c r="J10" s="61">
        <f>J11+J44+J66+J63</f>
        <v>1897.1299999999999</v>
      </c>
      <c r="K10" s="276"/>
    </row>
    <row r="11" spans="1:11" s="104" customFormat="1" ht="40.5" customHeight="1">
      <c r="A11" s="68" t="s">
        <v>327</v>
      </c>
      <c r="B11" s="69" t="s">
        <v>80</v>
      </c>
      <c r="C11" s="69" t="s">
        <v>15</v>
      </c>
      <c r="D11" s="69" t="s">
        <v>17</v>
      </c>
      <c r="E11" s="145" t="s">
        <v>249</v>
      </c>
      <c r="F11" s="154" t="s">
        <v>43</v>
      </c>
      <c r="G11" s="61"/>
      <c r="H11" s="61">
        <f>H16</f>
        <v>469</v>
      </c>
      <c r="I11" s="61">
        <v>0</v>
      </c>
      <c r="J11" s="61">
        <f>J16</f>
        <v>469</v>
      </c>
      <c r="K11" s="276"/>
    </row>
    <row r="12" spans="1:11" ht="14.25" customHeight="1" hidden="1">
      <c r="A12" s="34" t="s">
        <v>261</v>
      </c>
      <c r="B12" s="135" t="s">
        <v>80</v>
      </c>
      <c r="C12" s="135" t="s">
        <v>15</v>
      </c>
      <c r="D12" s="135" t="s">
        <v>17</v>
      </c>
      <c r="E12" s="142" t="s">
        <v>300</v>
      </c>
      <c r="F12" s="142" t="s">
        <v>43</v>
      </c>
      <c r="G12" s="61">
        <f>G13+G21</f>
        <v>0</v>
      </c>
      <c r="H12" s="25">
        <f>H13</f>
        <v>388.34</v>
      </c>
      <c r="I12" s="25">
        <f>J12-H12</f>
        <v>-388.34</v>
      </c>
      <c r="J12" s="25">
        <f>J13</f>
        <v>0</v>
      </c>
      <c r="K12" s="276"/>
    </row>
    <row r="13" spans="1:11" s="104" customFormat="1" ht="25.5" customHeight="1" hidden="1">
      <c r="A13" s="146" t="s">
        <v>262</v>
      </c>
      <c r="B13" s="45" t="s">
        <v>80</v>
      </c>
      <c r="C13" s="45" t="s">
        <v>15</v>
      </c>
      <c r="D13" s="45" t="s">
        <v>17</v>
      </c>
      <c r="E13" s="189" t="s">
        <v>300</v>
      </c>
      <c r="F13" s="189" t="s">
        <v>43</v>
      </c>
      <c r="G13" s="25">
        <f aca="true" t="shared" si="0" ref="G13:J14">G14</f>
        <v>0</v>
      </c>
      <c r="H13" s="25">
        <f t="shared" si="0"/>
        <v>388.34</v>
      </c>
      <c r="I13" s="25">
        <f>J13-H13</f>
        <v>-388.34</v>
      </c>
      <c r="J13" s="25">
        <f t="shared" si="0"/>
        <v>0</v>
      </c>
      <c r="K13" s="276"/>
    </row>
    <row r="14" spans="1:11" ht="27.75" customHeight="1" hidden="1">
      <c r="A14" s="34" t="s">
        <v>263</v>
      </c>
      <c r="B14" s="135" t="s">
        <v>80</v>
      </c>
      <c r="C14" s="135" t="s">
        <v>15</v>
      </c>
      <c r="D14" s="135" t="s">
        <v>17</v>
      </c>
      <c r="E14" s="142" t="s">
        <v>300</v>
      </c>
      <c r="F14" s="189" t="s">
        <v>43</v>
      </c>
      <c r="G14" s="25">
        <f t="shared" si="0"/>
        <v>0</v>
      </c>
      <c r="H14" s="25">
        <f t="shared" si="0"/>
        <v>388.34</v>
      </c>
      <c r="I14" s="25">
        <f>J14-H14</f>
        <v>-388.34</v>
      </c>
      <c r="J14" s="25">
        <f t="shared" si="0"/>
        <v>0</v>
      </c>
      <c r="K14" s="276"/>
    </row>
    <row r="15" spans="1:11" ht="36.75" customHeight="1" hidden="1">
      <c r="A15" s="137" t="s">
        <v>202</v>
      </c>
      <c r="B15" s="135" t="s">
        <v>80</v>
      </c>
      <c r="C15" s="135" t="s">
        <v>15</v>
      </c>
      <c r="D15" s="135" t="s">
        <v>17</v>
      </c>
      <c r="E15" s="142" t="s">
        <v>300</v>
      </c>
      <c r="F15" s="189" t="s">
        <v>125</v>
      </c>
      <c r="G15" s="25">
        <v>0</v>
      </c>
      <c r="H15" s="25">
        <v>388.34</v>
      </c>
      <c r="I15" s="25">
        <f>J15-H15</f>
        <v>-388.34</v>
      </c>
      <c r="J15" s="25">
        <v>0</v>
      </c>
      <c r="K15" s="276"/>
    </row>
    <row r="16" spans="1:11" s="104" customFormat="1" ht="26.25" customHeight="1">
      <c r="A16" s="196" t="s">
        <v>262</v>
      </c>
      <c r="B16" s="197" t="s">
        <v>80</v>
      </c>
      <c r="C16" s="197" t="s">
        <v>15</v>
      </c>
      <c r="D16" s="197" t="s">
        <v>17</v>
      </c>
      <c r="E16" s="197" t="s">
        <v>374</v>
      </c>
      <c r="F16" s="197" t="s">
        <v>43</v>
      </c>
      <c r="G16" s="197"/>
      <c r="H16" s="198">
        <f>H17</f>
        <v>469</v>
      </c>
      <c r="I16" s="198">
        <f>J16-H16</f>
        <v>0</v>
      </c>
      <c r="J16" s="199">
        <f>J17</f>
        <v>469</v>
      </c>
      <c r="K16" s="276"/>
    </row>
    <row r="17" spans="1:11" ht="18.75" customHeight="1">
      <c r="A17" s="200" t="s">
        <v>381</v>
      </c>
      <c r="B17" s="201" t="s">
        <v>80</v>
      </c>
      <c r="C17" s="201" t="s">
        <v>15</v>
      </c>
      <c r="D17" s="201" t="s">
        <v>17</v>
      </c>
      <c r="E17" s="201" t="s">
        <v>375</v>
      </c>
      <c r="F17" s="201" t="s">
        <v>43</v>
      </c>
      <c r="G17" s="200"/>
      <c r="H17" s="202">
        <f>H18+H19</f>
        <v>469</v>
      </c>
      <c r="I17" s="203">
        <v>0</v>
      </c>
      <c r="J17" s="204">
        <f>J18+J19</f>
        <v>469</v>
      </c>
      <c r="K17" s="276"/>
    </row>
    <row r="18" spans="1:11" ht="25.5" customHeight="1">
      <c r="A18" s="200" t="s">
        <v>382</v>
      </c>
      <c r="B18" s="201" t="s">
        <v>80</v>
      </c>
      <c r="C18" s="201" t="s">
        <v>15</v>
      </c>
      <c r="D18" s="201" t="s">
        <v>17</v>
      </c>
      <c r="E18" s="201" t="s">
        <v>375</v>
      </c>
      <c r="F18" s="201" t="s">
        <v>125</v>
      </c>
      <c r="G18" s="200"/>
      <c r="H18" s="202">
        <v>360.2</v>
      </c>
      <c r="I18" s="203">
        <v>0</v>
      </c>
      <c r="J18" s="204">
        <f>H18+I18</f>
        <v>360.2</v>
      </c>
      <c r="K18" s="276"/>
    </row>
    <row r="19" spans="1:11" ht="48.75" customHeight="1">
      <c r="A19" s="200" t="s">
        <v>380</v>
      </c>
      <c r="B19" s="201" t="s">
        <v>80</v>
      </c>
      <c r="C19" s="201" t="s">
        <v>15</v>
      </c>
      <c r="D19" s="201" t="s">
        <v>17</v>
      </c>
      <c r="E19" s="201" t="s">
        <v>375</v>
      </c>
      <c r="F19" s="201" t="s">
        <v>378</v>
      </c>
      <c r="G19" s="200"/>
      <c r="H19" s="203">
        <v>108.8</v>
      </c>
      <c r="I19" s="203">
        <v>0</v>
      </c>
      <c r="J19" s="204">
        <f>H19+I19</f>
        <v>108.8</v>
      </c>
      <c r="K19" s="276"/>
    </row>
    <row r="20" spans="1:11" s="104" customFormat="1" ht="57" customHeight="1" hidden="1">
      <c r="A20" s="205" t="s">
        <v>190</v>
      </c>
      <c r="B20" s="206" t="s">
        <v>80</v>
      </c>
      <c r="C20" s="206" t="s">
        <v>15</v>
      </c>
      <c r="D20" s="206" t="s">
        <v>19</v>
      </c>
      <c r="E20" s="207" t="s">
        <v>42</v>
      </c>
      <c r="F20" s="207" t="s">
        <v>43</v>
      </c>
      <c r="G20" s="199"/>
      <c r="H20" s="199">
        <f>H21+H44</f>
        <v>2464.29</v>
      </c>
      <c r="I20" s="199"/>
      <c r="J20" s="199">
        <f aca="true" t="shared" si="1" ref="J20:J96">H20+I20</f>
        <v>2464.29</v>
      </c>
      <c r="K20" s="276"/>
    </row>
    <row r="21" spans="1:11" s="104" customFormat="1" ht="39.75" customHeight="1" hidden="1">
      <c r="A21" s="208" t="s">
        <v>304</v>
      </c>
      <c r="B21" s="209" t="s">
        <v>80</v>
      </c>
      <c r="C21" s="209" t="s">
        <v>15</v>
      </c>
      <c r="D21" s="209" t="s">
        <v>19</v>
      </c>
      <c r="E21" s="210" t="s">
        <v>298</v>
      </c>
      <c r="F21" s="210" t="s">
        <v>43</v>
      </c>
      <c r="G21" s="199">
        <f>G22</f>
        <v>0</v>
      </c>
      <c r="H21" s="199">
        <f>H22</f>
        <v>1177.75</v>
      </c>
      <c r="I21" s="199">
        <f>I22</f>
        <v>-1177.75</v>
      </c>
      <c r="J21" s="204">
        <f t="shared" si="1"/>
        <v>0</v>
      </c>
      <c r="K21" s="276"/>
    </row>
    <row r="22" spans="1:11" ht="38.25" customHeight="1" hidden="1">
      <c r="A22" s="211" t="s">
        <v>319</v>
      </c>
      <c r="B22" s="212" t="s">
        <v>80</v>
      </c>
      <c r="C22" s="212" t="s">
        <v>15</v>
      </c>
      <c r="D22" s="212" t="s">
        <v>19</v>
      </c>
      <c r="E22" s="213" t="s">
        <v>299</v>
      </c>
      <c r="F22" s="213" t="s">
        <v>43</v>
      </c>
      <c r="G22" s="204">
        <f>G23+G25+G26+G27+G28</f>
        <v>0</v>
      </c>
      <c r="H22" s="204">
        <f>H23+H25+H26+H27+H28</f>
        <v>1177.75</v>
      </c>
      <c r="I22" s="204">
        <f>I23+I25+I26+I27+I28</f>
        <v>-1177.75</v>
      </c>
      <c r="J22" s="204">
        <f>J23+J25+J26+J27+J28</f>
        <v>0</v>
      </c>
      <c r="K22" s="276"/>
    </row>
    <row r="23" spans="1:11" ht="36" customHeight="1" hidden="1">
      <c r="A23" s="214" t="s">
        <v>202</v>
      </c>
      <c r="B23" s="212" t="s">
        <v>80</v>
      </c>
      <c r="C23" s="212" t="s">
        <v>15</v>
      </c>
      <c r="D23" s="212" t="s">
        <v>19</v>
      </c>
      <c r="E23" s="213" t="s">
        <v>299</v>
      </c>
      <c r="F23" s="213" t="s">
        <v>125</v>
      </c>
      <c r="G23" s="204">
        <v>0</v>
      </c>
      <c r="H23" s="204">
        <v>862.83</v>
      </c>
      <c r="I23" s="204">
        <f>J23-H23</f>
        <v>-862.83</v>
      </c>
      <c r="J23" s="204">
        <v>0</v>
      </c>
      <c r="K23" s="276"/>
    </row>
    <row r="24" spans="1:11" ht="26.25" customHeight="1" hidden="1">
      <c r="A24" s="215" t="s">
        <v>301</v>
      </c>
      <c r="B24" s="212" t="s">
        <v>80</v>
      </c>
      <c r="C24" s="212" t="s">
        <v>15</v>
      </c>
      <c r="D24" s="212" t="s">
        <v>19</v>
      </c>
      <c r="E24" s="213" t="s">
        <v>299</v>
      </c>
      <c r="F24" s="213" t="s">
        <v>302</v>
      </c>
      <c r="G24" s="204"/>
      <c r="H24" s="204"/>
      <c r="I24" s="204"/>
      <c r="J24" s="204">
        <f t="shared" si="1"/>
        <v>0</v>
      </c>
      <c r="K24" s="276"/>
    </row>
    <row r="25" spans="1:11" ht="39" customHeight="1" hidden="1">
      <c r="A25" s="215" t="s">
        <v>266</v>
      </c>
      <c r="B25" s="212" t="s">
        <v>80</v>
      </c>
      <c r="C25" s="212" t="s">
        <v>15</v>
      </c>
      <c r="D25" s="212" t="s">
        <v>19</v>
      </c>
      <c r="E25" s="213" t="s">
        <v>299</v>
      </c>
      <c r="F25" s="213" t="s">
        <v>135</v>
      </c>
      <c r="G25" s="204">
        <v>0</v>
      </c>
      <c r="H25" s="204">
        <v>45</v>
      </c>
      <c r="I25" s="204">
        <f>J25-H25</f>
        <v>-45</v>
      </c>
      <c r="J25" s="204">
        <v>0</v>
      </c>
      <c r="K25" s="276"/>
    </row>
    <row r="26" spans="1:11" ht="39.75" customHeight="1" hidden="1">
      <c r="A26" s="215" t="s">
        <v>267</v>
      </c>
      <c r="B26" s="212" t="s">
        <v>80</v>
      </c>
      <c r="C26" s="212" t="s">
        <v>15</v>
      </c>
      <c r="D26" s="212" t="s">
        <v>19</v>
      </c>
      <c r="E26" s="213" t="s">
        <v>299</v>
      </c>
      <c r="F26" s="213" t="s">
        <v>126</v>
      </c>
      <c r="G26" s="204">
        <v>0</v>
      </c>
      <c r="H26" s="204">
        <v>221.72</v>
      </c>
      <c r="I26" s="204">
        <f>J26-H26</f>
        <v>-221.72</v>
      </c>
      <c r="J26" s="204">
        <v>0</v>
      </c>
      <c r="K26" s="276"/>
    </row>
    <row r="27" spans="1:11" ht="26.25" customHeight="1" hidden="1">
      <c r="A27" s="215" t="s">
        <v>268</v>
      </c>
      <c r="B27" s="212" t="s">
        <v>80</v>
      </c>
      <c r="C27" s="212" t="s">
        <v>15</v>
      </c>
      <c r="D27" s="212" t="s">
        <v>19</v>
      </c>
      <c r="E27" s="213" t="s">
        <v>299</v>
      </c>
      <c r="F27" s="213" t="s">
        <v>134</v>
      </c>
      <c r="G27" s="204">
        <v>0</v>
      </c>
      <c r="H27" s="204">
        <v>33.56</v>
      </c>
      <c r="I27" s="204">
        <f>J27-H27</f>
        <v>-33.56</v>
      </c>
      <c r="J27" s="204">
        <v>0</v>
      </c>
      <c r="K27" s="276"/>
    </row>
    <row r="28" spans="1:11" ht="17.25" customHeight="1" hidden="1">
      <c r="A28" s="215" t="s">
        <v>269</v>
      </c>
      <c r="B28" s="212" t="s">
        <v>80</v>
      </c>
      <c r="C28" s="212" t="s">
        <v>15</v>
      </c>
      <c r="D28" s="212" t="s">
        <v>19</v>
      </c>
      <c r="E28" s="213" t="s">
        <v>299</v>
      </c>
      <c r="F28" s="213" t="s">
        <v>133</v>
      </c>
      <c r="G28" s="204">
        <v>0</v>
      </c>
      <c r="H28" s="204">
        <v>14.64</v>
      </c>
      <c r="I28" s="204">
        <f>J28-H28</f>
        <v>-14.64</v>
      </c>
      <c r="J28" s="204">
        <v>0</v>
      </c>
      <c r="K28" s="276"/>
    </row>
    <row r="29" spans="1:11" ht="39.75" customHeight="1" hidden="1">
      <c r="A29" s="216" t="s">
        <v>189</v>
      </c>
      <c r="B29" s="206" t="s">
        <v>80</v>
      </c>
      <c r="C29" s="206" t="s">
        <v>15</v>
      </c>
      <c r="D29" s="206" t="s">
        <v>17</v>
      </c>
      <c r="E29" s="206" t="s">
        <v>42</v>
      </c>
      <c r="F29" s="206" t="s">
        <v>43</v>
      </c>
      <c r="G29" s="199">
        <f aca="true" t="shared" si="2" ref="G29:I31">G30</f>
        <v>0</v>
      </c>
      <c r="H29" s="199">
        <f t="shared" si="2"/>
        <v>0</v>
      </c>
      <c r="I29" s="199">
        <f t="shared" si="2"/>
        <v>1</v>
      </c>
      <c r="J29" s="204">
        <f t="shared" si="1"/>
        <v>1</v>
      </c>
      <c r="K29" s="276"/>
    </row>
    <row r="30" spans="1:11" ht="51" customHeight="1" hidden="1">
      <c r="A30" s="215" t="s">
        <v>200</v>
      </c>
      <c r="B30" s="217" t="s">
        <v>80</v>
      </c>
      <c r="C30" s="218" t="s">
        <v>15</v>
      </c>
      <c r="D30" s="218" t="s">
        <v>17</v>
      </c>
      <c r="E30" s="218" t="s">
        <v>199</v>
      </c>
      <c r="F30" s="218" t="s">
        <v>43</v>
      </c>
      <c r="G30" s="204">
        <f t="shared" si="2"/>
        <v>0</v>
      </c>
      <c r="H30" s="204">
        <f t="shared" si="2"/>
        <v>0</v>
      </c>
      <c r="I30" s="204">
        <f t="shared" si="2"/>
        <v>1</v>
      </c>
      <c r="J30" s="204">
        <f t="shared" si="1"/>
        <v>1</v>
      </c>
      <c r="K30" s="276"/>
    </row>
    <row r="31" spans="1:11" ht="13.5" customHeight="1" hidden="1">
      <c r="A31" s="215" t="s">
        <v>201</v>
      </c>
      <c r="B31" s="217" t="s">
        <v>80</v>
      </c>
      <c r="C31" s="218" t="s">
        <v>15</v>
      </c>
      <c r="D31" s="218" t="s">
        <v>17</v>
      </c>
      <c r="E31" s="218" t="s">
        <v>60</v>
      </c>
      <c r="F31" s="218" t="s">
        <v>43</v>
      </c>
      <c r="G31" s="204">
        <f t="shared" si="2"/>
        <v>0</v>
      </c>
      <c r="H31" s="204">
        <f t="shared" si="2"/>
        <v>0</v>
      </c>
      <c r="I31" s="204">
        <f t="shared" si="2"/>
        <v>1</v>
      </c>
      <c r="J31" s="204">
        <f t="shared" si="1"/>
        <v>1</v>
      </c>
      <c r="K31" s="276"/>
    </row>
    <row r="32" spans="1:11" ht="39.75" customHeight="1" hidden="1">
      <c r="A32" s="215" t="s">
        <v>202</v>
      </c>
      <c r="B32" s="217" t="s">
        <v>80</v>
      </c>
      <c r="C32" s="218" t="s">
        <v>15</v>
      </c>
      <c r="D32" s="218" t="s">
        <v>17</v>
      </c>
      <c r="E32" s="218" t="s">
        <v>60</v>
      </c>
      <c r="F32" s="218" t="s">
        <v>125</v>
      </c>
      <c r="G32" s="204">
        <v>0</v>
      </c>
      <c r="H32" s="204">
        <v>0</v>
      </c>
      <c r="I32" s="204">
        <v>1</v>
      </c>
      <c r="J32" s="204">
        <f t="shared" si="1"/>
        <v>1</v>
      </c>
      <c r="K32" s="276"/>
    </row>
    <row r="33" spans="1:11" ht="42" customHeight="1" hidden="1">
      <c r="A33" s="216" t="s">
        <v>207</v>
      </c>
      <c r="B33" s="206" t="s">
        <v>80</v>
      </c>
      <c r="C33" s="219" t="s">
        <v>15</v>
      </c>
      <c r="D33" s="219" t="s">
        <v>19</v>
      </c>
      <c r="E33" s="219" t="s">
        <v>42</v>
      </c>
      <c r="F33" s="219" t="s">
        <v>43</v>
      </c>
      <c r="G33" s="199">
        <f>G34+G37</f>
        <v>1983.96</v>
      </c>
      <c r="H33" s="199">
        <f>H34+H37</f>
        <v>0</v>
      </c>
      <c r="I33" s="199">
        <f>I34+I37</f>
        <v>0</v>
      </c>
      <c r="J33" s="204">
        <f t="shared" si="1"/>
        <v>0</v>
      </c>
      <c r="K33" s="276"/>
    </row>
    <row r="34" spans="1:11" ht="50.25" customHeight="1" hidden="1">
      <c r="A34" s="215" t="s">
        <v>206</v>
      </c>
      <c r="B34" s="217" t="s">
        <v>80</v>
      </c>
      <c r="C34" s="218" t="s">
        <v>15</v>
      </c>
      <c r="D34" s="218" t="s">
        <v>19</v>
      </c>
      <c r="E34" s="218" t="s">
        <v>199</v>
      </c>
      <c r="F34" s="218" t="s">
        <v>43</v>
      </c>
      <c r="G34" s="204">
        <f aca="true" t="shared" si="3" ref="G34:I35">G35</f>
        <v>727</v>
      </c>
      <c r="H34" s="204">
        <f t="shared" si="3"/>
        <v>0</v>
      </c>
      <c r="I34" s="204">
        <f t="shared" si="3"/>
        <v>0</v>
      </c>
      <c r="J34" s="204">
        <f t="shared" si="1"/>
        <v>0</v>
      </c>
      <c r="K34" s="276"/>
    </row>
    <row r="35" spans="1:11" ht="24.75" customHeight="1" hidden="1">
      <c r="A35" s="215" t="s">
        <v>205</v>
      </c>
      <c r="B35" s="217" t="s">
        <v>80</v>
      </c>
      <c r="C35" s="218" t="s">
        <v>15</v>
      </c>
      <c r="D35" s="218" t="s">
        <v>19</v>
      </c>
      <c r="E35" s="218" t="s">
        <v>60</v>
      </c>
      <c r="F35" s="218" t="s">
        <v>43</v>
      </c>
      <c r="G35" s="204">
        <f t="shared" si="3"/>
        <v>727</v>
      </c>
      <c r="H35" s="204">
        <f t="shared" si="3"/>
        <v>0</v>
      </c>
      <c r="I35" s="204">
        <f t="shared" si="3"/>
        <v>0</v>
      </c>
      <c r="J35" s="204">
        <f t="shared" si="1"/>
        <v>0</v>
      </c>
      <c r="K35" s="276"/>
    </row>
    <row r="36" spans="1:11" ht="37.5" customHeight="1" hidden="1">
      <c r="A36" s="215" t="s">
        <v>202</v>
      </c>
      <c r="B36" s="217" t="s">
        <v>80</v>
      </c>
      <c r="C36" s="218" t="s">
        <v>15</v>
      </c>
      <c r="D36" s="218" t="s">
        <v>19</v>
      </c>
      <c r="E36" s="218" t="s">
        <v>60</v>
      </c>
      <c r="F36" s="218" t="s">
        <v>125</v>
      </c>
      <c r="G36" s="204">
        <v>727</v>
      </c>
      <c r="H36" s="204">
        <v>0</v>
      </c>
      <c r="I36" s="204"/>
      <c r="J36" s="204">
        <f t="shared" si="1"/>
        <v>0</v>
      </c>
      <c r="K36" s="62"/>
    </row>
    <row r="37" spans="1:10" s="104" customFormat="1" ht="12.75" customHeight="1" hidden="1">
      <c r="A37" s="220" t="s">
        <v>41</v>
      </c>
      <c r="B37" s="206" t="s">
        <v>80</v>
      </c>
      <c r="C37" s="219" t="s">
        <v>15</v>
      </c>
      <c r="D37" s="219" t="s">
        <v>19</v>
      </c>
      <c r="E37" s="219" t="s">
        <v>58</v>
      </c>
      <c r="F37" s="219" t="s">
        <v>43</v>
      </c>
      <c r="G37" s="199">
        <f>G39+G40+G41+G42+G43</f>
        <v>1256.96</v>
      </c>
      <c r="H37" s="199">
        <f>H39+H40+H41+H42+H43</f>
        <v>0</v>
      </c>
      <c r="I37" s="199">
        <f>I39+I40+I41+I42+I43</f>
        <v>0</v>
      </c>
      <c r="J37" s="204">
        <f t="shared" si="1"/>
        <v>0</v>
      </c>
    </row>
    <row r="38" spans="1:10" ht="25.5" customHeight="1" hidden="1">
      <c r="A38" s="215" t="s">
        <v>112</v>
      </c>
      <c r="B38" s="217" t="s">
        <v>80</v>
      </c>
      <c r="C38" s="218" t="s">
        <v>15</v>
      </c>
      <c r="D38" s="218" t="s">
        <v>19</v>
      </c>
      <c r="E38" s="218" t="s">
        <v>58</v>
      </c>
      <c r="F38" s="218" t="s">
        <v>43</v>
      </c>
      <c r="G38" s="204">
        <f>G39+G40+G41+G42+G43</f>
        <v>1256.96</v>
      </c>
      <c r="H38" s="204">
        <f>H39+H40+H41+H42+H43</f>
        <v>0</v>
      </c>
      <c r="I38" s="204">
        <f>I39+I40+I41+I42+I43</f>
        <v>0</v>
      </c>
      <c r="J38" s="204">
        <f t="shared" si="1"/>
        <v>0</v>
      </c>
    </row>
    <row r="39" spans="1:10" ht="38.25" customHeight="1" hidden="1">
      <c r="A39" s="215" t="s">
        <v>202</v>
      </c>
      <c r="B39" s="217" t="s">
        <v>80</v>
      </c>
      <c r="C39" s="218" t="s">
        <v>15</v>
      </c>
      <c r="D39" s="218" t="s">
        <v>19</v>
      </c>
      <c r="E39" s="218" t="s">
        <v>58</v>
      </c>
      <c r="F39" s="218" t="s">
        <v>125</v>
      </c>
      <c r="G39" s="204">
        <v>972.15</v>
      </c>
      <c r="H39" s="204">
        <v>0</v>
      </c>
      <c r="I39" s="204"/>
      <c r="J39" s="204">
        <f t="shared" si="1"/>
        <v>0</v>
      </c>
    </row>
    <row r="40" spans="1:10" ht="26.25" customHeight="1" hidden="1">
      <c r="A40" s="215" t="s">
        <v>137</v>
      </c>
      <c r="B40" s="217" t="s">
        <v>80</v>
      </c>
      <c r="C40" s="218" t="s">
        <v>15</v>
      </c>
      <c r="D40" s="218" t="s">
        <v>19</v>
      </c>
      <c r="E40" s="218" t="s">
        <v>58</v>
      </c>
      <c r="F40" s="218" t="s">
        <v>135</v>
      </c>
      <c r="G40" s="204">
        <v>45</v>
      </c>
      <c r="H40" s="204">
        <v>0</v>
      </c>
      <c r="I40" s="204"/>
      <c r="J40" s="204">
        <f t="shared" si="1"/>
        <v>0</v>
      </c>
    </row>
    <row r="41" spans="1:10" ht="39" customHeight="1" hidden="1">
      <c r="A41" s="215" t="s">
        <v>203</v>
      </c>
      <c r="B41" s="217" t="s">
        <v>80</v>
      </c>
      <c r="C41" s="218" t="s">
        <v>15</v>
      </c>
      <c r="D41" s="218" t="s">
        <v>19</v>
      </c>
      <c r="E41" s="218" t="s">
        <v>58</v>
      </c>
      <c r="F41" s="218" t="s">
        <v>126</v>
      </c>
      <c r="G41" s="204">
        <v>191.61</v>
      </c>
      <c r="H41" s="204">
        <v>0</v>
      </c>
      <c r="I41" s="204"/>
      <c r="J41" s="204">
        <f t="shared" si="1"/>
        <v>0</v>
      </c>
    </row>
    <row r="42" spans="1:10" ht="26.25" customHeight="1" hidden="1">
      <c r="A42" s="215" t="s">
        <v>138</v>
      </c>
      <c r="B42" s="217" t="s">
        <v>80</v>
      </c>
      <c r="C42" s="218" t="s">
        <v>15</v>
      </c>
      <c r="D42" s="218" t="s">
        <v>19</v>
      </c>
      <c r="E42" s="218" t="s">
        <v>58</v>
      </c>
      <c r="F42" s="218" t="s">
        <v>134</v>
      </c>
      <c r="G42" s="204">
        <v>33.56</v>
      </c>
      <c r="H42" s="204">
        <v>0</v>
      </c>
      <c r="I42" s="204"/>
      <c r="J42" s="204">
        <f t="shared" si="1"/>
        <v>0</v>
      </c>
    </row>
    <row r="43" spans="1:10" ht="24.75" customHeight="1" hidden="1">
      <c r="A43" s="215" t="s">
        <v>204</v>
      </c>
      <c r="B43" s="217" t="s">
        <v>80</v>
      </c>
      <c r="C43" s="218" t="s">
        <v>15</v>
      </c>
      <c r="D43" s="218" t="s">
        <v>19</v>
      </c>
      <c r="E43" s="218" t="s">
        <v>58</v>
      </c>
      <c r="F43" s="218" t="s">
        <v>133</v>
      </c>
      <c r="G43" s="204">
        <v>14.64</v>
      </c>
      <c r="H43" s="204">
        <v>0</v>
      </c>
      <c r="I43" s="204"/>
      <c r="J43" s="204">
        <f t="shared" si="1"/>
        <v>0</v>
      </c>
    </row>
    <row r="44" spans="1:10" ht="41.25" customHeight="1">
      <c r="A44" s="192" t="s">
        <v>390</v>
      </c>
      <c r="B44" s="221">
        <v>801</v>
      </c>
      <c r="C44" s="206" t="s">
        <v>15</v>
      </c>
      <c r="D44" s="206" t="s">
        <v>19</v>
      </c>
      <c r="E44" s="221" t="s">
        <v>334</v>
      </c>
      <c r="F44" s="206" t="s">
        <v>43</v>
      </c>
      <c r="G44" s="220"/>
      <c r="H44" s="199">
        <f>H45+H48</f>
        <v>1286.54</v>
      </c>
      <c r="I44" s="199">
        <f>I45+I48+I62</f>
        <v>65.59</v>
      </c>
      <c r="J44" s="199">
        <f>J45+J48+J62</f>
        <v>1352.1299999999999</v>
      </c>
    </row>
    <row r="45" spans="1:10" ht="41.25" customHeight="1">
      <c r="A45" s="222" t="s">
        <v>391</v>
      </c>
      <c r="B45" s="217">
        <v>801</v>
      </c>
      <c r="C45" s="217" t="s">
        <v>15</v>
      </c>
      <c r="D45" s="217" t="s">
        <v>19</v>
      </c>
      <c r="E45" s="217" t="s">
        <v>370</v>
      </c>
      <c r="F45" s="217" t="s">
        <v>43</v>
      </c>
      <c r="G45" s="223"/>
      <c r="H45" s="204">
        <f>H46+H47</f>
        <v>1136.47</v>
      </c>
      <c r="I45" s="204">
        <f>I46+I47</f>
        <v>0</v>
      </c>
      <c r="J45" s="204">
        <f>J46+J47</f>
        <v>1136.47</v>
      </c>
    </row>
    <row r="46" spans="1:10" ht="26.25" customHeight="1">
      <c r="A46" s="215" t="s">
        <v>382</v>
      </c>
      <c r="B46" s="217" t="s">
        <v>80</v>
      </c>
      <c r="C46" s="217" t="s">
        <v>15</v>
      </c>
      <c r="D46" s="217" t="s">
        <v>19</v>
      </c>
      <c r="E46" s="217" t="s">
        <v>372</v>
      </c>
      <c r="F46" s="217">
        <v>121</v>
      </c>
      <c r="G46" s="223"/>
      <c r="H46" s="204">
        <v>872.86</v>
      </c>
      <c r="I46" s="204">
        <v>0</v>
      </c>
      <c r="J46" s="204">
        <f>H46+I46</f>
        <v>872.86</v>
      </c>
    </row>
    <row r="47" spans="1:10" ht="51" customHeight="1">
      <c r="A47" s="200" t="s">
        <v>380</v>
      </c>
      <c r="B47" s="217" t="s">
        <v>80</v>
      </c>
      <c r="C47" s="217" t="s">
        <v>15</v>
      </c>
      <c r="D47" s="217" t="s">
        <v>19</v>
      </c>
      <c r="E47" s="217" t="s">
        <v>372</v>
      </c>
      <c r="F47" s="217">
        <v>129</v>
      </c>
      <c r="G47" s="223"/>
      <c r="H47" s="204">
        <v>263.61</v>
      </c>
      <c r="I47" s="204">
        <v>0</v>
      </c>
      <c r="J47" s="204">
        <f>H47+I47</f>
        <v>263.61</v>
      </c>
    </row>
    <row r="48" spans="1:10" ht="40.5" customHeight="1">
      <c r="A48" s="215" t="s">
        <v>392</v>
      </c>
      <c r="B48" s="217" t="s">
        <v>80</v>
      </c>
      <c r="C48" s="217" t="s">
        <v>15</v>
      </c>
      <c r="D48" s="217" t="s">
        <v>19</v>
      </c>
      <c r="E48" s="217" t="s">
        <v>373</v>
      </c>
      <c r="F48" s="217" t="s">
        <v>43</v>
      </c>
      <c r="G48" s="223"/>
      <c r="H48" s="204">
        <f>H49+H50+H51+H52+H61</f>
        <v>150.07</v>
      </c>
      <c r="I48" s="204">
        <f>J48-H48</f>
        <v>2</v>
      </c>
      <c r="J48" s="204">
        <f>J50+J61+J49+J51+J52</f>
        <v>152.07</v>
      </c>
    </row>
    <row r="49" spans="1:10" ht="37.5" customHeight="1">
      <c r="A49" s="215" t="s">
        <v>266</v>
      </c>
      <c r="B49" s="217" t="s">
        <v>80</v>
      </c>
      <c r="C49" s="217" t="s">
        <v>15</v>
      </c>
      <c r="D49" s="217" t="s">
        <v>19</v>
      </c>
      <c r="E49" s="217" t="s">
        <v>373</v>
      </c>
      <c r="F49" s="217">
        <v>242</v>
      </c>
      <c r="G49" s="223"/>
      <c r="H49" s="204">
        <v>0</v>
      </c>
      <c r="I49" s="204">
        <v>0</v>
      </c>
      <c r="J49" s="204">
        <f>H49+I49</f>
        <v>0</v>
      </c>
    </row>
    <row r="50" spans="1:10" ht="41.25" customHeight="1">
      <c r="A50" s="215" t="s">
        <v>267</v>
      </c>
      <c r="B50" s="217" t="s">
        <v>80</v>
      </c>
      <c r="C50" s="217" t="s">
        <v>15</v>
      </c>
      <c r="D50" s="217" t="s">
        <v>19</v>
      </c>
      <c r="E50" s="217" t="s">
        <v>373</v>
      </c>
      <c r="F50" s="217">
        <v>244</v>
      </c>
      <c r="G50" s="223"/>
      <c r="H50" s="204">
        <v>133.57</v>
      </c>
      <c r="I50" s="204">
        <v>0</v>
      </c>
      <c r="J50" s="204">
        <f>H50+I50</f>
        <v>133.57</v>
      </c>
    </row>
    <row r="51" spans="1:10" ht="25.5" customHeight="1">
      <c r="A51" s="215" t="s">
        <v>268</v>
      </c>
      <c r="B51" s="217" t="s">
        <v>80</v>
      </c>
      <c r="C51" s="217" t="s">
        <v>15</v>
      </c>
      <c r="D51" s="217" t="s">
        <v>19</v>
      </c>
      <c r="E51" s="217" t="s">
        <v>373</v>
      </c>
      <c r="F51" s="217">
        <v>851</v>
      </c>
      <c r="G51" s="223"/>
      <c r="H51" s="204">
        <v>4</v>
      </c>
      <c r="I51" s="204">
        <v>2</v>
      </c>
      <c r="J51" s="204">
        <f>H51+I51</f>
        <v>6</v>
      </c>
    </row>
    <row r="52" spans="1:10" ht="17.25" customHeight="1">
      <c r="A52" s="215" t="s">
        <v>269</v>
      </c>
      <c r="B52" s="239" t="s">
        <v>80</v>
      </c>
      <c r="C52" s="217" t="s">
        <v>15</v>
      </c>
      <c r="D52" s="217" t="s">
        <v>19</v>
      </c>
      <c r="E52" s="217" t="s">
        <v>373</v>
      </c>
      <c r="F52" s="217">
        <v>852</v>
      </c>
      <c r="G52" s="223"/>
      <c r="H52" s="204">
        <v>7.5</v>
      </c>
      <c r="I52" s="204">
        <v>0</v>
      </c>
      <c r="J52" s="204">
        <f>H52+I52</f>
        <v>7.5</v>
      </c>
    </row>
    <row r="53" spans="1:10" s="104" customFormat="1" ht="15.75" customHeight="1" hidden="1">
      <c r="A53" s="243" t="s">
        <v>261</v>
      </c>
      <c r="B53" s="240" t="s">
        <v>80</v>
      </c>
      <c r="C53" s="225" t="s">
        <v>15</v>
      </c>
      <c r="D53" s="225" t="s">
        <v>16</v>
      </c>
      <c r="E53" s="225" t="s">
        <v>42</v>
      </c>
      <c r="F53" s="219" t="s">
        <v>43</v>
      </c>
      <c r="G53" s="199">
        <f aca="true" t="shared" si="4" ref="G53:H55">G54</f>
        <v>0</v>
      </c>
      <c r="H53" s="199">
        <f t="shared" si="4"/>
        <v>15</v>
      </c>
      <c r="I53" s="204">
        <f aca="true" t="shared" si="5" ref="I53:I60">J53-H53</f>
        <v>-15</v>
      </c>
      <c r="J53" s="204">
        <f>J54</f>
        <v>0</v>
      </c>
    </row>
    <row r="54" spans="1:10" ht="27" customHeight="1" hidden="1">
      <c r="A54" s="226" t="s">
        <v>262</v>
      </c>
      <c r="B54" s="241" t="s">
        <v>80</v>
      </c>
      <c r="C54" s="227" t="s">
        <v>15</v>
      </c>
      <c r="D54" s="227" t="s">
        <v>119</v>
      </c>
      <c r="E54" s="227" t="s">
        <v>271</v>
      </c>
      <c r="F54" s="218" t="s">
        <v>43</v>
      </c>
      <c r="G54" s="204">
        <f t="shared" si="4"/>
        <v>0</v>
      </c>
      <c r="H54" s="204">
        <f t="shared" si="4"/>
        <v>15</v>
      </c>
      <c r="I54" s="204">
        <f t="shared" si="5"/>
        <v>-15</v>
      </c>
      <c r="J54" s="204">
        <f>J55</f>
        <v>0</v>
      </c>
    </row>
    <row r="55" spans="1:10" ht="23.25" customHeight="1" hidden="1">
      <c r="A55" s="244" t="s">
        <v>45</v>
      </c>
      <c r="B55" s="241" t="s">
        <v>80</v>
      </c>
      <c r="C55" s="227" t="s">
        <v>15</v>
      </c>
      <c r="D55" s="227" t="s">
        <v>119</v>
      </c>
      <c r="E55" s="227" t="s">
        <v>271</v>
      </c>
      <c r="F55" s="218" t="s">
        <v>43</v>
      </c>
      <c r="G55" s="204">
        <f t="shared" si="4"/>
        <v>0</v>
      </c>
      <c r="H55" s="204">
        <f t="shared" si="4"/>
        <v>15</v>
      </c>
      <c r="I55" s="204">
        <f t="shared" si="5"/>
        <v>-15</v>
      </c>
      <c r="J55" s="204">
        <f>J56</f>
        <v>0</v>
      </c>
    </row>
    <row r="56" spans="1:10" ht="12.75" customHeight="1" hidden="1">
      <c r="A56" s="215" t="s">
        <v>208</v>
      </c>
      <c r="B56" s="241" t="s">
        <v>80</v>
      </c>
      <c r="C56" s="227" t="s">
        <v>15</v>
      </c>
      <c r="D56" s="227" t="s">
        <v>119</v>
      </c>
      <c r="E56" s="227" t="s">
        <v>271</v>
      </c>
      <c r="F56" s="218" t="s">
        <v>136</v>
      </c>
      <c r="G56" s="204">
        <v>0</v>
      </c>
      <c r="H56" s="204">
        <v>15</v>
      </c>
      <c r="I56" s="204">
        <f t="shared" si="5"/>
        <v>-15</v>
      </c>
      <c r="J56" s="204">
        <v>0</v>
      </c>
    </row>
    <row r="57" spans="1:10" ht="12.75" customHeight="1" hidden="1">
      <c r="A57" s="220" t="s">
        <v>210</v>
      </c>
      <c r="B57" s="239" t="s">
        <v>80</v>
      </c>
      <c r="C57" s="218" t="s">
        <v>15</v>
      </c>
      <c r="D57" s="218" t="s">
        <v>119</v>
      </c>
      <c r="E57" s="218" t="s">
        <v>42</v>
      </c>
      <c r="F57" s="218" t="s">
        <v>43</v>
      </c>
      <c r="G57" s="199">
        <f aca="true" t="shared" si="6" ref="G57:H59">G58</f>
        <v>15</v>
      </c>
      <c r="H57" s="199">
        <f t="shared" si="6"/>
        <v>0</v>
      </c>
      <c r="I57" s="204">
        <f t="shared" si="5"/>
        <v>-25.6</v>
      </c>
      <c r="J57" s="204">
        <f t="shared" si="1"/>
        <v>0</v>
      </c>
    </row>
    <row r="58" spans="1:10" ht="12.75" customHeight="1" hidden="1">
      <c r="A58" s="215" t="s">
        <v>104</v>
      </c>
      <c r="B58" s="239" t="s">
        <v>80</v>
      </c>
      <c r="C58" s="218" t="s">
        <v>15</v>
      </c>
      <c r="D58" s="218" t="s">
        <v>119</v>
      </c>
      <c r="E58" s="218" t="s">
        <v>209</v>
      </c>
      <c r="F58" s="218" t="s">
        <v>43</v>
      </c>
      <c r="G58" s="204">
        <f t="shared" si="6"/>
        <v>15</v>
      </c>
      <c r="H58" s="204">
        <f t="shared" si="6"/>
        <v>0</v>
      </c>
      <c r="I58" s="204">
        <f t="shared" si="5"/>
        <v>-25.6</v>
      </c>
      <c r="J58" s="204">
        <f t="shared" si="1"/>
        <v>0</v>
      </c>
    </row>
    <row r="59" spans="1:10" ht="12.75" customHeight="1" hidden="1">
      <c r="A59" s="215" t="s">
        <v>45</v>
      </c>
      <c r="B59" s="239" t="s">
        <v>80</v>
      </c>
      <c r="C59" s="218" t="s">
        <v>15</v>
      </c>
      <c r="D59" s="218" t="s">
        <v>119</v>
      </c>
      <c r="E59" s="218" t="s">
        <v>103</v>
      </c>
      <c r="F59" s="218" t="s">
        <v>43</v>
      </c>
      <c r="G59" s="204">
        <f t="shared" si="6"/>
        <v>15</v>
      </c>
      <c r="H59" s="204">
        <f t="shared" si="6"/>
        <v>0</v>
      </c>
      <c r="I59" s="204">
        <f t="shared" si="5"/>
        <v>-25.6</v>
      </c>
      <c r="J59" s="204">
        <f t="shared" si="1"/>
        <v>0</v>
      </c>
    </row>
    <row r="60" spans="1:10" ht="13.5" customHeight="1" hidden="1">
      <c r="A60" s="215" t="s">
        <v>208</v>
      </c>
      <c r="B60" s="239" t="s">
        <v>80</v>
      </c>
      <c r="C60" s="218" t="s">
        <v>15</v>
      </c>
      <c r="D60" s="218" t="s">
        <v>119</v>
      </c>
      <c r="E60" s="218" t="s">
        <v>103</v>
      </c>
      <c r="F60" s="218" t="s">
        <v>136</v>
      </c>
      <c r="G60" s="204">
        <v>15</v>
      </c>
      <c r="H60" s="204">
        <v>0</v>
      </c>
      <c r="I60" s="204">
        <f t="shared" si="5"/>
        <v>-25.6</v>
      </c>
      <c r="J60" s="204">
        <f t="shared" si="1"/>
        <v>0</v>
      </c>
    </row>
    <row r="61" spans="1:10" ht="13.5" customHeight="1">
      <c r="A61" s="215" t="s">
        <v>393</v>
      </c>
      <c r="B61" s="239" t="s">
        <v>80</v>
      </c>
      <c r="C61" s="218" t="s">
        <v>15</v>
      </c>
      <c r="D61" s="218" t="s">
        <v>19</v>
      </c>
      <c r="E61" s="217" t="s">
        <v>373</v>
      </c>
      <c r="F61" s="218" t="s">
        <v>387</v>
      </c>
      <c r="G61" s="204"/>
      <c r="H61" s="204">
        <v>5</v>
      </c>
      <c r="I61" s="204">
        <v>0</v>
      </c>
      <c r="J61" s="204">
        <f>H61+I61</f>
        <v>5</v>
      </c>
    </row>
    <row r="62" spans="1:10" ht="24.75" customHeight="1">
      <c r="A62" s="215" t="s">
        <v>382</v>
      </c>
      <c r="B62" s="239" t="s">
        <v>80</v>
      </c>
      <c r="C62" s="218" t="s">
        <v>15</v>
      </c>
      <c r="D62" s="218" t="s">
        <v>19</v>
      </c>
      <c r="E62" s="217" t="s">
        <v>437</v>
      </c>
      <c r="F62" s="218" t="s">
        <v>125</v>
      </c>
      <c r="G62" s="204"/>
      <c r="H62" s="204">
        <v>0</v>
      </c>
      <c r="I62" s="204">
        <v>63.59</v>
      </c>
      <c r="J62" s="204">
        <f>H62+I62</f>
        <v>63.59</v>
      </c>
    </row>
    <row r="63" spans="1:10" ht="13.5" customHeight="1">
      <c r="A63" s="220" t="s">
        <v>261</v>
      </c>
      <c r="B63" s="242" t="s">
        <v>80</v>
      </c>
      <c r="C63" s="219" t="s">
        <v>15</v>
      </c>
      <c r="D63" s="219" t="s">
        <v>20</v>
      </c>
      <c r="E63" s="206" t="s">
        <v>427</v>
      </c>
      <c r="F63" s="219" t="s">
        <v>43</v>
      </c>
      <c r="G63" s="199"/>
      <c r="H63" s="199">
        <f>H64</f>
        <v>66</v>
      </c>
      <c r="I63" s="199">
        <v>0</v>
      </c>
      <c r="J63" s="199">
        <f>H63+I63</f>
        <v>66</v>
      </c>
    </row>
    <row r="64" spans="1:10" ht="25.5" customHeight="1">
      <c r="A64" s="215" t="s">
        <v>262</v>
      </c>
      <c r="B64" s="239" t="s">
        <v>80</v>
      </c>
      <c r="C64" s="218" t="s">
        <v>15</v>
      </c>
      <c r="D64" s="218" t="s">
        <v>20</v>
      </c>
      <c r="E64" s="217" t="s">
        <v>427</v>
      </c>
      <c r="F64" s="218" t="s">
        <v>43</v>
      </c>
      <c r="G64" s="204"/>
      <c r="H64" s="204">
        <f>H65</f>
        <v>66</v>
      </c>
      <c r="I64" s="204">
        <v>0</v>
      </c>
      <c r="J64" s="204">
        <f>H64+I64</f>
        <v>66</v>
      </c>
    </row>
    <row r="65" spans="1:10" ht="24" customHeight="1">
      <c r="A65" s="215" t="s">
        <v>164</v>
      </c>
      <c r="B65" s="239" t="s">
        <v>80</v>
      </c>
      <c r="C65" s="218" t="s">
        <v>15</v>
      </c>
      <c r="D65" s="218" t="s">
        <v>20</v>
      </c>
      <c r="E65" s="217" t="s">
        <v>427</v>
      </c>
      <c r="F65" s="218" t="s">
        <v>428</v>
      </c>
      <c r="G65" s="204"/>
      <c r="H65" s="204">
        <v>66</v>
      </c>
      <c r="I65" s="204">
        <v>0</v>
      </c>
      <c r="J65" s="204">
        <f>H65+I65</f>
        <v>66</v>
      </c>
    </row>
    <row r="66" spans="1:16" s="190" customFormat="1" ht="13.5" customHeight="1">
      <c r="A66" s="243" t="s">
        <v>261</v>
      </c>
      <c r="B66" s="242" t="s">
        <v>80</v>
      </c>
      <c r="C66" s="219" t="s">
        <v>15</v>
      </c>
      <c r="D66" s="219" t="s">
        <v>119</v>
      </c>
      <c r="E66" s="219" t="s">
        <v>374</v>
      </c>
      <c r="F66" s="219" t="s">
        <v>43</v>
      </c>
      <c r="G66" s="199"/>
      <c r="H66" s="199">
        <f>H67</f>
        <v>10</v>
      </c>
      <c r="I66" s="199">
        <f>J66-H66</f>
        <v>0</v>
      </c>
      <c r="J66" s="199">
        <f>J67</f>
        <v>10</v>
      </c>
      <c r="K66" s="193"/>
      <c r="L66" s="193"/>
      <c r="M66" s="193"/>
      <c r="N66" s="193"/>
      <c r="O66" s="193"/>
      <c r="P66" s="193"/>
    </row>
    <row r="67" spans="1:16" s="190" customFormat="1" ht="24" customHeight="1">
      <c r="A67" s="226" t="s">
        <v>262</v>
      </c>
      <c r="B67" s="217" t="s">
        <v>80</v>
      </c>
      <c r="C67" s="218" t="s">
        <v>15</v>
      </c>
      <c r="D67" s="218" t="s">
        <v>119</v>
      </c>
      <c r="E67" s="218" t="s">
        <v>377</v>
      </c>
      <c r="F67" s="218" t="s">
        <v>43</v>
      </c>
      <c r="G67" s="204"/>
      <c r="H67" s="204">
        <f>H68</f>
        <v>10</v>
      </c>
      <c r="I67" s="204">
        <v>0</v>
      </c>
      <c r="J67" s="204">
        <f>J68</f>
        <v>10</v>
      </c>
      <c r="K67" s="193"/>
      <c r="L67" s="193"/>
      <c r="M67" s="193"/>
      <c r="N67" s="193"/>
      <c r="O67" s="193"/>
      <c r="P67" s="193"/>
    </row>
    <row r="68" spans="1:16" s="190" customFormat="1" ht="27" customHeight="1">
      <c r="A68" s="228" t="s">
        <v>45</v>
      </c>
      <c r="B68" s="217" t="s">
        <v>80</v>
      </c>
      <c r="C68" s="218" t="s">
        <v>15</v>
      </c>
      <c r="D68" s="218" t="s">
        <v>119</v>
      </c>
      <c r="E68" s="218" t="s">
        <v>377</v>
      </c>
      <c r="F68" s="218" t="s">
        <v>136</v>
      </c>
      <c r="G68" s="204"/>
      <c r="H68" s="204">
        <v>10</v>
      </c>
      <c r="I68" s="204">
        <v>0</v>
      </c>
      <c r="J68" s="204">
        <f>H68+I68</f>
        <v>10</v>
      </c>
      <c r="K68" s="193"/>
      <c r="L68" s="193"/>
      <c r="M68" s="193"/>
      <c r="N68" s="193"/>
      <c r="O68" s="193"/>
      <c r="P68" s="193"/>
    </row>
    <row r="69" spans="1:10" s="190" customFormat="1" ht="13.5" customHeight="1" hidden="1">
      <c r="A69" s="215" t="s">
        <v>208</v>
      </c>
      <c r="B69" s="217"/>
      <c r="C69" s="218"/>
      <c r="D69" s="218"/>
      <c r="E69" s="218"/>
      <c r="F69" s="218"/>
      <c r="G69" s="204"/>
      <c r="H69" s="204"/>
      <c r="I69" s="204"/>
      <c r="J69" s="204"/>
    </row>
    <row r="70" spans="1:10" s="104" customFormat="1" ht="13.5" customHeight="1" hidden="1">
      <c r="A70" s="224" t="s">
        <v>261</v>
      </c>
      <c r="B70" s="206" t="s">
        <v>80</v>
      </c>
      <c r="C70" s="219" t="s">
        <v>17</v>
      </c>
      <c r="D70" s="219" t="s">
        <v>16</v>
      </c>
      <c r="E70" s="219" t="s">
        <v>306</v>
      </c>
      <c r="F70" s="219" t="s">
        <v>43</v>
      </c>
      <c r="G70" s="199">
        <f>G71</f>
        <v>0</v>
      </c>
      <c r="H70" s="199">
        <f>H71</f>
        <v>60.6</v>
      </c>
      <c r="I70" s="199">
        <f aca="true" t="shared" si="7" ref="I70:I107">J70-H70</f>
        <v>-60.6</v>
      </c>
      <c r="J70" s="204">
        <f>J71</f>
        <v>0</v>
      </c>
    </row>
    <row r="71" spans="1:10" ht="14.25" customHeight="1" hidden="1">
      <c r="A71" s="229" t="s">
        <v>57</v>
      </c>
      <c r="B71" s="217" t="s">
        <v>80</v>
      </c>
      <c r="C71" s="218" t="s">
        <v>17</v>
      </c>
      <c r="D71" s="218" t="s">
        <v>18</v>
      </c>
      <c r="E71" s="218" t="s">
        <v>249</v>
      </c>
      <c r="F71" s="218" t="s">
        <v>43</v>
      </c>
      <c r="G71" s="204">
        <f>G72</f>
        <v>0</v>
      </c>
      <c r="H71" s="204">
        <f>H72</f>
        <v>60.6</v>
      </c>
      <c r="I71" s="199">
        <f t="shared" si="7"/>
        <v>-60.6</v>
      </c>
      <c r="J71" s="204">
        <f>J72</f>
        <v>0</v>
      </c>
    </row>
    <row r="72" spans="1:10" ht="36" customHeight="1" hidden="1">
      <c r="A72" s="228" t="s">
        <v>61</v>
      </c>
      <c r="B72" s="217" t="s">
        <v>80</v>
      </c>
      <c r="C72" s="218" t="s">
        <v>17</v>
      </c>
      <c r="D72" s="218" t="s">
        <v>18</v>
      </c>
      <c r="E72" s="218" t="s">
        <v>305</v>
      </c>
      <c r="F72" s="218" t="s">
        <v>43</v>
      </c>
      <c r="G72" s="204">
        <f>G73+G74</f>
        <v>0</v>
      </c>
      <c r="H72" s="204">
        <f>H73+H74</f>
        <v>60.6</v>
      </c>
      <c r="I72" s="199">
        <f t="shared" si="7"/>
        <v>-60.6</v>
      </c>
      <c r="J72" s="204">
        <f>J73+J74</f>
        <v>0</v>
      </c>
    </row>
    <row r="73" spans="1:10" ht="35.25" customHeight="1" hidden="1">
      <c r="A73" s="200" t="s">
        <v>202</v>
      </c>
      <c r="B73" s="217" t="s">
        <v>80</v>
      </c>
      <c r="C73" s="218" t="s">
        <v>17</v>
      </c>
      <c r="D73" s="218" t="s">
        <v>18</v>
      </c>
      <c r="E73" s="218" t="s">
        <v>305</v>
      </c>
      <c r="F73" s="218" t="s">
        <v>125</v>
      </c>
      <c r="G73" s="204">
        <v>0</v>
      </c>
      <c r="H73" s="204">
        <v>58.2</v>
      </c>
      <c r="I73" s="199">
        <f t="shared" si="7"/>
        <v>-58.2</v>
      </c>
      <c r="J73" s="204">
        <v>0</v>
      </c>
    </row>
    <row r="74" spans="1:10" ht="24.75" customHeight="1" hidden="1">
      <c r="A74" s="215" t="s">
        <v>267</v>
      </c>
      <c r="B74" s="217" t="s">
        <v>80</v>
      </c>
      <c r="C74" s="218" t="s">
        <v>17</v>
      </c>
      <c r="D74" s="218" t="s">
        <v>18</v>
      </c>
      <c r="E74" s="218" t="s">
        <v>305</v>
      </c>
      <c r="F74" s="218" t="s">
        <v>126</v>
      </c>
      <c r="G74" s="204">
        <v>0</v>
      </c>
      <c r="H74" s="204">
        <v>2.4</v>
      </c>
      <c r="I74" s="199">
        <f t="shared" si="7"/>
        <v>-2.4</v>
      </c>
      <c r="J74" s="204">
        <v>0</v>
      </c>
    </row>
    <row r="75" spans="1:16" s="190" customFormat="1" ht="14.25" customHeight="1">
      <c r="A75" s="192" t="s">
        <v>57</v>
      </c>
      <c r="B75" s="217" t="s">
        <v>80</v>
      </c>
      <c r="C75" s="206" t="s">
        <v>17</v>
      </c>
      <c r="D75" s="206" t="s">
        <v>18</v>
      </c>
      <c r="E75" s="206" t="s">
        <v>383</v>
      </c>
      <c r="F75" s="219" t="s">
        <v>43</v>
      </c>
      <c r="G75" s="199"/>
      <c r="H75" s="199">
        <f>H76</f>
        <v>65.1</v>
      </c>
      <c r="I75" s="199">
        <f>J75-H75</f>
        <v>0</v>
      </c>
      <c r="J75" s="199">
        <f>J76</f>
        <v>65.1</v>
      </c>
      <c r="K75" s="193"/>
      <c r="L75" s="193"/>
      <c r="M75" s="193"/>
      <c r="N75" s="193"/>
      <c r="O75" s="193"/>
      <c r="P75" s="193"/>
    </row>
    <row r="76" spans="1:16" s="190" customFormat="1" ht="38.25" customHeight="1">
      <c r="A76" s="222" t="s">
        <v>61</v>
      </c>
      <c r="B76" s="217" t="s">
        <v>80</v>
      </c>
      <c r="C76" s="217" t="s">
        <v>17</v>
      </c>
      <c r="D76" s="217" t="s">
        <v>18</v>
      </c>
      <c r="E76" s="217" t="s">
        <v>384</v>
      </c>
      <c r="F76" s="218" t="s">
        <v>43</v>
      </c>
      <c r="G76" s="204"/>
      <c r="H76" s="204">
        <f>H77+H78+H79</f>
        <v>65.1</v>
      </c>
      <c r="I76" s="204">
        <v>0</v>
      </c>
      <c r="J76" s="204">
        <f>J77+J78+J79</f>
        <v>65.1</v>
      </c>
      <c r="K76" s="193"/>
      <c r="L76" s="193"/>
      <c r="M76" s="193"/>
      <c r="N76" s="193"/>
      <c r="O76" s="193"/>
      <c r="P76" s="193"/>
    </row>
    <row r="77" spans="1:16" s="190" customFormat="1" ht="25.5" customHeight="1">
      <c r="A77" s="222" t="s">
        <v>382</v>
      </c>
      <c r="B77" s="217" t="s">
        <v>80</v>
      </c>
      <c r="C77" s="217" t="s">
        <v>17</v>
      </c>
      <c r="D77" s="217" t="s">
        <v>18</v>
      </c>
      <c r="E77" s="217" t="s">
        <v>384</v>
      </c>
      <c r="F77" s="218" t="s">
        <v>125</v>
      </c>
      <c r="G77" s="204"/>
      <c r="H77" s="204">
        <v>50</v>
      </c>
      <c r="I77" s="204">
        <v>0</v>
      </c>
      <c r="J77" s="204">
        <f>H77+I77</f>
        <v>50</v>
      </c>
      <c r="K77" s="193"/>
      <c r="L77" s="193"/>
      <c r="M77" s="193"/>
      <c r="N77" s="193"/>
      <c r="O77" s="193"/>
      <c r="P77" s="193"/>
    </row>
    <row r="78" spans="1:16" s="190" customFormat="1" ht="24.75" customHeight="1">
      <c r="A78" s="200" t="s">
        <v>380</v>
      </c>
      <c r="B78" s="217" t="s">
        <v>80</v>
      </c>
      <c r="C78" s="217" t="s">
        <v>17</v>
      </c>
      <c r="D78" s="217" t="s">
        <v>18</v>
      </c>
      <c r="E78" s="217" t="s">
        <v>384</v>
      </c>
      <c r="F78" s="218" t="s">
        <v>378</v>
      </c>
      <c r="G78" s="204"/>
      <c r="H78" s="204">
        <v>15.1</v>
      </c>
      <c r="I78" s="204">
        <v>0</v>
      </c>
      <c r="J78" s="204">
        <f>H78+I78</f>
        <v>15.1</v>
      </c>
      <c r="K78" s="193"/>
      <c r="L78" s="193"/>
      <c r="M78" s="193"/>
      <c r="N78" s="193"/>
      <c r="O78" s="193"/>
      <c r="P78" s="193"/>
    </row>
    <row r="79" spans="1:16" s="190" customFormat="1" ht="41.25" customHeight="1">
      <c r="A79" s="215" t="s">
        <v>267</v>
      </c>
      <c r="B79" s="217" t="s">
        <v>80</v>
      </c>
      <c r="C79" s="217" t="s">
        <v>17</v>
      </c>
      <c r="D79" s="217" t="s">
        <v>18</v>
      </c>
      <c r="E79" s="217" t="s">
        <v>384</v>
      </c>
      <c r="F79" s="218" t="s">
        <v>126</v>
      </c>
      <c r="G79" s="204"/>
      <c r="H79" s="204">
        <v>0</v>
      </c>
      <c r="I79" s="204">
        <v>0</v>
      </c>
      <c r="J79" s="204">
        <f>H79+I79</f>
        <v>0</v>
      </c>
      <c r="K79" s="193"/>
      <c r="L79" s="193"/>
      <c r="M79" s="193"/>
      <c r="N79" s="193"/>
      <c r="O79" s="193"/>
      <c r="P79" s="193"/>
    </row>
    <row r="80" spans="1:16" ht="12.75" customHeight="1" hidden="1">
      <c r="A80" s="216" t="s">
        <v>211</v>
      </c>
      <c r="B80" s="206" t="s">
        <v>80</v>
      </c>
      <c r="C80" s="219" t="s">
        <v>17</v>
      </c>
      <c r="D80" s="219" t="s">
        <v>16</v>
      </c>
      <c r="E80" s="219" t="s">
        <v>42</v>
      </c>
      <c r="F80" s="219" t="s">
        <v>43</v>
      </c>
      <c r="G80" s="199">
        <f>G81</f>
        <v>54.400000000000006</v>
      </c>
      <c r="H80" s="199">
        <f>H81</f>
        <v>0</v>
      </c>
      <c r="I80" s="204">
        <f t="shared" si="7"/>
        <v>0</v>
      </c>
      <c r="J80" s="204">
        <f t="shared" si="1"/>
        <v>0</v>
      </c>
      <c r="K80" s="193"/>
      <c r="L80" s="193"/>
      <c r="M80" s="193"/>
      <c r="N80" s="193"/>
      <c r="O80" s="193"/>
      <c r="P80" s="193"/>
    </row>
    <row r="81" spans="1:16" ht="17.25" customHeight="1" hidden="1">
      <c r="A81" s="230" t="s">
        <v>57</v>
      </c>
      <c r="B81" s="217" t="s">
        <v>80</v>
      </c>
      <c r="C81" s="218" t="s">
        <v>17</v>
      </c>
      <c r="D81" s="218" t="s">
        <v>18</v>
      </c>
      <c r="E81" s="218" t="s">
        <v>307</v>
      </c>
      <c r="F81" s="218" t="s">
        <v>43</v>
      </c>
      <c r="G81" s="204">
        <f>G82</f>
        <v>54.400000000000006</v>
      </c>
      <c r="H81" s="204">
        <f>H82</f>
        <v>0</v>
      </c>
      <c r="I81" s="204">
        <f t="shared" si="7"/>
        <v>0</v>
      </c>
      <c r="J81" s="204">
        <f t="shared" si="1"/>
        <v>0</v>
      </c>
      <c r="K81" s="193"/>
      <c r="L81" s="193"/>
      <c r="M81" s="193"/>
      <c r="N81" s="193"/>
      <c r="O81" s="193"/>
      <c r="P81" s="193"/>
    </row>
    <row r="82" spans="1:16" ht="39.75" customHeight="1" hidden="1">
      <c r="A82" s="231" t="s">
        <v>61</v>
      </c>
      <c r="B82" s="217" t="s">
        <v>80</v>
      </c>
      <c r="C82" s="218" t="s">
        <v>17</v>
      </c>
      <c r="D82" s="218" t="s">
        <v>18</v>
      </c>
      <c r="E82" s="218" t="s">
        <v>308</v>
      </c>
      <c r="F82" s="218" t="s">
        <v>43</v>
      </c>
      <c r="G82" s="204">
        <f>G86+G87</f>
        <v>54.400000000000006</v>
      </c>
      <c r="H82" s="204">
        <f>H86+H87</f>
        <v>0</v>
      </c>
      <c r="I82" s="204">
        <f t="shared" si="7"/>
        <v>0</v>
      </c>
      <c r="J82" s="204">
        <f t="shared" si="1"/>
        <v>0</v>
      </c>
      <c r="K82" s="193"/>
      <c r="L82" s="193"/>
      <c r="M82" s="193"/>
      <c r="N82" s="193"/>
      <c r="O82" s="193"/>
      <c r="P82" s="193"/>
    </row>
    <row r="83" spans="1:16" ht="25.5" customHeight="1" hidden="1">
      <c r="A83" s="220" t="s">
        <v>70</v>
      </c>
      <c r="B83" s="217" t="s">
        <v>80</v>
      </c>
      <c r="C83" s="218" t="s">
        <v>19</v>
      </c>
      <c r="D83" s="218" t="s">
        <v>56</v>
      </c>
      <c r="E83" s="218" t="s">
        <v>42</v>
      </c>
      <c r="F83" s="218" t="s">
        <v>43</v>
      </c>
      <c r="G83" s="199">
        <f>G84</f>
        <v>0</v>
      </c>
      <c r="H83" s="199">
        <f>H84</f>
        <v>0</v>
      </c>
      <c r="I83" s="204">
        <f t="shared" si="7"/>
        <v>0</v>
      </c>
      <c r="J83" s="204">
        <f t="shared" si="1"/>
        <v>0</v>
      </c>
      <c r="K83" s="193"/>
      <c r="L83" s="193"/>
      <c r="M83" s="193"/>
      <c r="N83" s="193"/>
      <c r="O83" s="193"/>
      <c r="P83" s="193"/>
    </row>
    <row r="84" spans="1:16" ht="25.5" customHeight="1" hidden="1">
      <c r="A84" s="215" t="s">
        <v>113</v>
      </c>
      <c r="B84" s="217" t="s">
        <v>80</v>
      </c>
      <c r="C84" s="218" t="s">
        <v>19</v>
      </c>
      <c r="D84" s="218" t="s">
        <v>56</v>
      </c>
      <c r="E84" s="218" t="s">
        <v>102</v>
      </c>
      <c r="F84" s="218" t="s">
        <v>43</v>
      </c>
      <c r="G84" s="204">
        <f>G85</f>
        <v>0</v>
      </c>
      <c r="H84" s="204">
        <f>H85</f>
        <v>0</v>
      </c>
      <c r="I84" s="204">
        <f t="shared" si="7"/>
        <v>0</v>
      </c>
      <c r="J84" s="204">
        <f t="shared" si="1"/>
        <v>0</v>
      </c>
      <c r="K84" s="193"/>
      <c r="L84" s="193"/>
      <c r="M84" s="193"/>
      <c r="N84" s="193"/>
      <c r="O84" s="193"/>
      <c r="P84" s="193"/>
    </row>
    <row r="85" spans="1:16" ht="25.5" customHeight="1" hidden="1">
      <c r="A85" s="215" t="s">
        <v>112</v>
      </c>
      <c r="B85" s="217" t="s">
        <v>80</v>
      </c>
      <c r="C85" s="218" t="s">
        <v>19</v>
      </c>
      <c r="D85" s="218" t="s">
        <v>56</v>
      </c>
      <c r="E85" s="218" t="s">
        <v>102</v>
      </c>
      <c r="F85" s="218" t="s">
        <v>59</v>
      </c>
      <c r="G85" s="204">
        <v>0</v>
      </c>
      <c r="H85" s="204">
        <v>0</v>
      </c>
      <c r="I85" s="204">
        <f t="shared" si="7"/>
        <v>0</v>
      </c>
      <c r="J85" s="204">
        <f t="shared" si="1"/>
        <v>0</v>
      </c>
      <c r="K85" s="193"/>
      <c r="L85" s="193"/>
      <c r="M85" s="193"/>
      <c r="N85" s="193"/>
      <c r="O85" s="193"/>
      <c r="P85" s="193"/>
    </row>
    <row r="86" spans="1:16" ht="12.75" customHeight="1" hidden="1">
      <c r="A86" s="215" t="s">
        <v>202</v>
      </c>
      <c r="B86" s="217" t="s">
        <v>80</v>
      </c>
      <c r="C86" s="218" t="s">
        <v>17</v>
      </c>
      <c r="D86" s="218" t="s">
        <v>18</v>
      </c>
      <c r="E86" s="218" t="s">
        <v>308</v>
      </c>
      <c r="F86" s="218" t="s">
        <v>125</v>
      </c>
      <c r="G86" s="204">
        <v>52.2</v>
      </c>
      <c r="H86" s="204">
        <v>0</v>
      </c>
      <c r="I86" s="204">
        <f t="shared" si="7"/>
        <v>0</v>
      </c>
      <c r="J86" s="204">
        <f t="shared" si="1"/>
        <v>0</v>
      </c>
      <c r="K86" s="193"/>
      <c r="L86" s="193"/>
      <c r="M86" s="193"/>
      <c r="N86" s="193"/>
      <c r="O86" s="193"/>
      <c r="P86" s="193"/>
    </row>
    <row r="87" spans="1:16" ht="12.75" customHeight="1" hidden="1">
      <c r="A87" s="215" t="s">
        <v>203</v>
      </c>
      <c r="B87" s="217" t="s">
        <v>80</v>
      </c>
      <c r="C87" s="218" t="s">
        <v>17</v>
      </c>
      <c r="D87" s="218" t="s">
        <v>18</v>
      </c>
      <c r="E87" s="218" t="s">
        <v>308</v>
      </c>
      <c r="F87" s="218" t="s">
        <v>126</v>
      </c>
      <c r="G87" s="204">
        <v>2.2</v>
      </c>
      <c r="H87" s="204">
        <v>0</v>
      </c>
      <c r="I87" s="204">
        <f t="shared" si="7"/>
        <v>0</v>
      </c>
      <c r="J87" s="204">
        <f t="shared" si="1"/>
        <v>0</v>
      </c>
      <c r="K87" s="193"/>
      <c r="L87" s="193"/>
      <c r="M87" s="193"/>
      <c r="N87" s="193"/>
      <c r="O87" s="193"/>
      <c r="P87" s="193"/>
    </row>
    <row r="88" spans="1:16" ht="12.75" customHeight="1" hidden="1">
      <c r="A88" s="220" t="s">
        <v>216</v>
      </c>
      <c r="B88" s="206" t="s">
        <v>80</v>
      </c>
      <c r="C88" s="219" t="s">
        <v>19</v>
      </c>
      <c r="D88" s="219" t="s">
        <v>16</v>
      </c>
      <c r="E88" s="219" t="s">
        <v>42</v>
      </c>
      <c r="F88" s="219" t="s">
        <v>43</v>
      </c>
      <c r="G88" s="199">
        <f aca="true" t="shared" si="8" ref="G88:H91">G89</f>
        <v>477.8</v>
      </c>
      <c r="H88" s="199">
        <f t="shared" si="8"/>
        <v>0</v>
      </c>
      <c r="I88" s="204">
        <f t="shared" si="7"/>
        <v>0</v>
      </c>
      <c r="J88" s="204">
        <f t="shared" si="1"/>
        <v>0</v>
      </c>
      <c r="K88" s="193"/>
      <c r="L88" s="193"/>
      <c r="M88" s="193"/>
      <c r="N88" s="193"/>
      <c r="O88" s="193"/>
      <c r="P88" s="193"/>
    </row>
    <row r="89" spans="1:16" ht="12.75" customHeight="1" hidden="1">
      <c r="A89" s="215" t="s">
        <v>188</v>
      </c>
      <c r="B89" s="217" t="s">
        <v>80</v>
      </c>
      <c r="C89" s="218" t="s">
        <v>19</v>
      </c>
      <c r="D89" s="218" t="s">
        <v>187</v>
      </c>
      <c r="E89" s="218" t="s">
        <v>42</v>
      </c>
      <c r="F89" s="218" t="s">
        <v>43</v>
      </c>
      <c r="G89" s="204">
        <f t="shared" si="8"/>
        <v>477.8</v>
      </c>
      <c r="H89" s="204">
        <f t="shared" si="8"/>
        <v>0</v>
      </c>
      <c r="I89" s="204">
        <f t="shared" si="7"/>
        <v>0</v>
      </c>
      <c r="J89" s="204">
        <f t="shared" si="1"/>
        <v>0</v>
      </c>
      <c r="K89" s="193"/>
      <c r="L89" s="193"/>
      <c r="M89" s="193"/>
      <c r="N89" s="193"/>
      <c r="O89" s="193"/>
      <c r="P89" s="193"/>
    </row>
    <row r="90" spans="1:16" ht="12.75" customHeight="1" hidden="1">
      <c r="A90" s="215" t="s">
        <v>215</v>
      </c>
      <c r="B90" s="217" t="s">
        <v>80</v>
      </c>
      <c r="C90" s="218" t="s">
        <v>19</v>
      </c>
      <c r="D90" s="218" t="s">
        <v>187</v>
      </c>
      <c r="E90" s="218" t="s">
        <v>214</v>
      </c>
      <c r="F90" s="218" t="s">
        <v>43</v>
      </c>
      <c r="G90" s="204">
        <f t="shared" si="8"/>
        <v>477.8</v>
      </c>
      <c r="H90" s="204">
        <f t="shared" si="8"/>
        <v>0</v>
      </c>
      <c r="I90" s="204">
        <f t="shared" si="7"/>
        <v>0</v>
      </c>
      <c r="J90" s="204">
        <f t="shared" si="1"/>
        <v>0</v>
      </c>
      <c r="K90" s="193"/>
      <c r="L90" s="193"/>
      <c r="M90" s="193"/>
      <c r="N90" s="193"/>
      <c r="O90" s="193"/>
      <c r="P90" s="193"/>
    </row>
    <row r="91" spans="1:16" ht="12.75" customHeight="1" hidden="1">
      <c r="A91" s="215" t="s">
        <v>213</v>
      </c>
      <c r="B91" s="217" t="s">
        <v>80</v>
      </c>
      <c r="C91" s="218" t="s">
        <v>19</v>
      </c>
      <c r="D91" s="218" t="s">
        <v>187</v>
      </c>
      <c r="E91" s="218" t="s">
        <v>212</v>
      </c>
      <c r="F91" s="218" t="s">
        <v>43</v>
      </c>
      <c r="G91" s="204">
        <f t="shared" si="8"/>
        <v>477.8</v>
      </c>
      <c r="H91" s="204">
        <f t="shared" si="8"/>
        <v>0</v>
      </c>
      <c r="I91" s="204">
        <f t="shared" si="7"/>
        <v>0</v>
      </c>
      <c r="J91" s="204">
        <f t="shared" si="1"/>
        <v>0</v>
      </c>
      <c r="K91" s="193"/>
      <c r="L91" s="193"/>
      <c r="M91" s="193"/>
      <c r="N91" s="193"/>
      <c r="O91" s="193"/>
      <c r="P91" s="193"/>
    </row>
    <row r="92" spans="1:16" ht="48.75" customHeight="1" hidden="1">
      <c r="A92" s="215" t="s">
        <v>203</v>
      </c>
      <c r="B92" s="217" t="s">
        <v>80</v>
      </c>
      <c r="C92" s="218" t="s">
        <v>19</v>
      </c>
      <c r="D92" s="218" t="s">
        <v>187</v>
      </c>
      <c r="E92" s="218" t="s">
        <v>212</v>
      </c>
      <c r="F92" s="218" t="s">
        <v>126</v>
      </c>
      <c r="G92" s="204">
        <v>477.8</v>
      </c>
      <c r="H92" s="204">
        <v>0</v>
      </c>
      <c r="I92" s="204">
        <f t="shared" si="7"/>
        <v>0</v>
      </c>
      <c r="J92" s="204">
        <f t="shared" si="1"/>
        <v>0</v>
      </c>
      <c r="K92" s="193"/>
      <c r="L92" s="193"/>
      <c r="M92" s="193"/>
      <c r="N92" s="193"/>
      <c r="O92" s="193"/>
      <c r="P92" s="193"/>
    </row>
    <row r="93" spans="1:16" ht="12.75" customHeight="1" hidden="1">
      <c r="A93" s="220" t="s">
        <v>46</v>
      </c>
      <c r="B93" s="217" t="s">
        <v>80</v>
      </c>
      <c r="C93" s="218" t="s">
        <v>20</v>
      </c>
      <c r="D93" s="218" t="s">
        <v>20</v>
      </c>
      <c r="E93" s="218" t="s">
        <v>42</v>
      </c>
      <c r="F93" s="218" t="s">
        <v>43</v>
      </c>
      <c r="G93" s="199">
        <f>G94</f>
        <v>93.03999999999999</v>
      </c>
      <c r="H93" s="199">
        <f>H95+H96</f>
        <v>83.64</v>
      </c>
      <c r="I93" s="204">
        <f t="shared" si="7"/>
        <v>0</v>
      </c>
      <c r="J93" s="204">
        <f t="shared" si="1"/>
        <v>167.28</v>
      </c>
      <c r="K93" s="193"/>
      <c r="L93" s="193"/>
      <c r="M93" s="193"/>
      <c r="N93" s="193"/>
      <c r="O93" s="193"/>
      <c r="P93" s="193"/>
    </row>
    <row r="94" spans="1:16" ht="25.5" customHeight="1" hidden="1">
      <c r="A94" s="215" t="s">
        <v>47</v>
      </c>
      <c r="B94" s="217" t="s">
        <v>80</v>
      </c>
      <c r="C94" s="218" t="s">
        <v>20</v>
      </c>
      <c r="D94" s="218" t="s">
        <v>20</v>
      </c>
      <c r="E94" s="218" t="s">
        <v>90</v>
      </c>
      <c r="F94" s="218" t="s">
        <v>43</v>
      </c>
      <c r="G94" s="204">
        <f>G95+G96</f>
        <v>93.03999999999999</v>
      </c>
      <c r="H94" s="204">
        <f>H95+H96</f>
        <v>83.64</v>
      </c>
      <c r="I94" s="204">
        <f t="shared" si="7"/>
        <v>0</v>
      </c>
      <c r="J94" s="204">
        <f t="shared" si="1"/>
        <v>167.28</v>
      </c>
      <c r="K94" s="193"/>
      <c r="L94" s="193"/>
      <c r="M94" s="193"/>
      <c r="N94" s="193"/>
      <c r="O94" s="193"/>
      <c r="P94" s="193"/>
    </row>
    <row r="95" spans="1:16" ht="12.75" customHeight="1" hidden="1">
      <c r="A95" s="215" t="s">
        <v>127</v>
      </c>
      <c r="B95" s="217" t="s">
        <v>80</v>
      </c>
      <c r="C95" s="218" t="s">
        <v>20</v>
      </c>
      <c r="D95" s="218" t="s">
        <v>20</v>
      </c>
      <c r="E95" s="218" t="s">
        <v>90</v>
      </c>
      <c r="F95" s="218" t="s">
        <v>125</v>
      </c>
      <c r="G95" s="204">
        <v>78.97</v>
      </c>
      <c r="H95" s="204">
        <v>81.14</v>
      </c>
      <c r="I95" s="204">
        <f t="shared" si="7"/>
        <v>0</v>
      </c>
      <c r="J95" s="204">
        <f t="shared" si="1"/>
        <v>162.28</v>
      </c>
      <c r="K95" s="193"/>
      <c r="L95" s="193"/>
      <c r="M95" s="193"/>
      <c r="N95" s="193"/>
      <c r="O95" s="193"/>
      <c r="P95" s="193"/>
    </row>
    <row r="96" spans="1:16" ht="25.5" customHeight="1" hidden="1">
      <c r="A96" s="215" t="s">
        <v>128</v>
      </c>
      <c r="B96" s="217" t="s">
        <v>80</v>
      </c>
      <c r="C96" s="218" t="s">
        <v>20</v>
      </c>
      <c r="D96" s="218" t="s">
        <v>20</v>
      </c>
      <c r="E96" s="218" t="s">
        <v>90</v>
      </c>
      <c r="F96" s="218" t="s">
        <v>126</v>
      </c>
      <c r="G96" s="204">
        <v>14.07</v>
      </c>
      <c r="H96" s="204">
        <v>2.5</v>
      </c>
      <c r="I96" s="204">
        <f t="shared" si="7"/>
        <v>0</v>
      </c>
      <c r="J96" s="204">
        <f t="shared" si="1"/>
        <v>5</v>
      </c>
      <c r="K96" s="193"/>
      <c r="L96" s="193"/>
      <c r="M96" s="193"/>
      <c r="N96" s="193"/>
      <c r="O96" s="193"/>
      <c r="P96" s="193"/>
    </row>
    <row r="97" spans="1:16" ht="12.75" customHeight="1" hidden="1">
      <c r="A97" s="232" t="s">
        <v>63</v>
      </c>
      <c r="B97" s="206" t="s">
        <v>80</v>
      </c>
      <c r="C97" s="206" t="s">
        <v>23</v>
      </c>
      <c r="D97" s="206" t="s">
        <v>16</v>
      </c>
      <c r="E97" s="206" t="s">
        <v>42</v>
      </c>
      <c r="F97" s="206" t="s">
        <v>43</v>
      </c>
      <c r="G97" s="199">
        <f>G98+G116+G107</f>
        <v>524.72</v>
      </c>
      <c r="H97" s="199">
        <f>H98+H116+H107</f>
        <v>946.44</v>
      </c>
      <c r="I97" s="204">
        <f t="shared" si="7"/>
        <v>0</v>
      </c>
      <c r="J97" s="204">
        <f aca="true" t="shared" si="9" ref="J97:J178">H97+I97</f>
        <v>0</v>
      </c>
      <c r="K97" s="194"/>
      <c r="L97" s="193"/>
      <c r="M97" s="193"/>
      <c r="N97" s="193"/>
      <c r="O97" s="193"/>
      <c r="P97" s="193"/>
    </row>
    <row r="98" spans="1:16" ht="12.75" customHeight="1" hidden="1">
      <c r="A98" s="233" t="s">
        <v>221</v>
      </c>
      <c r="B98" s="217" t="s">
        <v>80</v>
      </c>
      <c r="C98" s="217" t="s">
        <v>23</v>
      </c>
      <c r="D98" s="217" t="s">
        <v>17</v>
      </c>
      <c r="E98" s="217" t="s">
        <v>42</v>
      </c>
      <c r="F98" s="217" t="s">
        <v>43</v>
      </c>
      <c r="G98" s="204">
        <f>G99</f>
        <v>424.6</v>
      </c>
      <c r="H98" s="204">
        <f>H99</f>
        <v>0</v>
      </c>
      <c r="I98" s="204">
        <f t="shared" si="7"/>
        <v>0</v>
      </c>
      <c r="J98" s="204">
        <f t="shared" si="9"/>
        <v>0</v>
      </c>
      <c r="K98" s="194"/>
      <c r="L98" s="193"/>
      <c r="M98" s="193"/>
      <c r="N98" s="193"/>
      <c r="O98" s="193"/>
      <c r="P98" s="193"/>
    </row>
    <row r="99" spans="1:16" ht="13.5" customHeight="1" hidden="1">
      <c r="A99" s="233" t="s">
        <v>219</v>
      </c>
      <c r="B99" s="217" t="s">
        <v>80</v>
      </c>
      <c r="C99" s="217" t="s">
        <v>23</v>
      </c>
      <c r="D99" s="217" t="s">
        <v>17</v>
      </c>
      <c r="E99" s="217" t="s">
        <v>220</v>
      </c>
      <c r="F99" s="217" t="s">
        <v>43</v>
      </c>
      <c r="G99" s="204">
        <f>G100</f>
        <v>424.6</v>
      </c>
      <c r="H99" s="204">
        <f>H100</f>
        <v>0</v>
      </c>
      <c r="I99" s="204">
        <f t="shared" si="7"/>
        <v>0</v>
      </c>
      <c r="J99" s="204">
        <f t="shared" si="9"/>
        <v>0</v>
      </c>
      <c r="K99" s="194"/>
      <c r="L99" s="193"/>
      <c r="M99" s="193"/>
      <c r="N99" s="193"/>
      <c r="O99" s="193"/>
      <c r="P99" s="193"/>
    </row>
    <row r="100" spans="1:16" ht="26.25" customHeight="1" hidden="1">
      <c r="A100" s="233" t="s">
        <v>218</v>
      </c>
      <c r="B100" s="217" t="s">
        <v>80</v>
      </c>
      <c r="C100" s="217" t="s">
        <v>23</v>
      </c>
      <c r="D100" s="217" t="s">
        <v>17</v>
      </c>
      <c r="E100" s="217" t="s">
        <v>91</v>
      </c>
      <c r="F100" s="217" t="s">
        <v>43</v>
      </c>
      <c r="G100" s="204">
        <f>G101+G102</f>
        <v>424.6</v>
      </c>
      <c r="H100" s="204">
        <f>H101+H102</f>
        <v>0</v>
      </c>
      <c r="I100" s="204">
        <f t="shared" si="7"/>
        <v>0</v>
      </c>
      <c r="J100" s="204">
        <f t="shared" si="9"/>
        <v>0</v>
      </c>
      <c r="K100" s="194"/>
      <c r="L100" s="193"/>
      <c r="M100" s="193"/>
      <c r="N100" s="193"/>
      <c r="O100" s="193"/>
      <c r="P100" s="193"/>
    </row>
    <row r="101" spans="1:16" ht="38.25" customHeight="1" hidden="1">
      <c r="A101" s="215" t="s">
        <v>202</v>
      </c>
      <c r="B101" s="217" t="s">
        <v>80</v>
      </c>
      <c r="C101" s="217" t="s">
        <v>23</v>
      </c>
      <c r="D101" s="217" t="s">
        <v>17</v>
      </c>
      <c r="E101" s="217" t="s">
        <v>91</v>
      </c>
      <c r="F101" s="217" t="s">
        <v>125</v>
      </c>
      <c r="G101" s="204">
        <v>252.14</v>
      </c>
      <c r="H101" s="204">
        <v>0</v>
      </c>
      <c r="I101" s="204">
        <f t="shared" si="7"/>
        <v>0</v>
      </c>
      <c r="J101" s="204">
        <f t="shared" si="9"/>
        <v>0</v>
      </c>
      <c r="K101" s="194"/>
      <c r="L101" s="193"/>
      <c r="M101" s="193"/>
      <c r="N101" s="193"/>
      <c r="O101" s="193"/>
      <c r="P101" s="193"/>
    </row>
    <row r="102" spans="1:16" ht="36" customHeight="1" hidden="1">
      <c r="A102" s="215" t="s">
        <v>203</v>
      </c>
      <c r="B102" s="217" t="s">
        <v>80</v>
      </c>
      <c r="C102" s="217" t="s">
        <v>23</v>
      </c>
      <c r="D102" s="217" t="s">
        <v>17</v>
      </c>
      <c r="E102" s="217" t="s">
        <v>91</v>
      </c>
      <c r="F102" s="217" t="s">
        <v>126</v>
      </c>
      <c r="G102" s="204">
        <v>172.46</v>
      </c>
      <c r="H102" s="204">
        <v>0</v>
      </c>
      <c r="I102" s="204">
        <f t="shared" si="7"/>
        <v>0</v>
      </c>
      <c r="J102" s="204">
        <f t="shared" si="9"/>
        <v>0</v>
      </c>
      <c r="K102" s="194"/>
      <c r="L102" s="193"/>
      <c r="M102" s="193"/>
      <c r="N102" s="193"/>
      <c r="O102" s="193"/>
      <c r="P102" s="193"/>
    </row>
    <row r="103" spans="1:16" ht="25.5" customHeight="1" hidden="1">
      <c r="A103" s="215" t="s">
        <v>171</v>
      </c>
      <c r="B103" s="217" t="s">
        <v>80</v>
      </c>
      <c r="C103" s="217" t="s">
        <v>23</v>
      </c>
      <c r="D103" s="217" t="s">
        <v>17</v>
      </c>
      <c r="E103" s="217" t="s">
        <v>169</v>
      </c>
      <c r="F103" s="217" t="s">
        <v>43</v>
      </c>
      <c r="G103" s="204"/>
      <c r="H103" s="204">
        <f>H104</f>
        <v>30</v>
      </c>
      <c r="I103" s="204">
        <f t="shared" si="7"/>
        <v>0</v>
      </c>
      <c r="J103" s="204">
        <f t="shared" si="9"/>
        <v>61</v>
      </c>
      <c r="K103" s="194"/>
      <c r="L103" s="193"/>
      <c r="M103" s="193"/>
      <c r="N103" s="193"/>
      <c r="O103" s="193"/>
      <c r="P103" s="193"/>
    </row>
    <row r="104" spans="1:16" ht="25.5" customHeight="1" hidden="1">
      <c r="A104" s="215" t="s">
        <v>172</v>
      </c>
      <c r="B104" s="217" t="s">
        <v>170</v>
      </c>
      <c r="C104" s="217" t="s">
        <v>23</v>
      </c>
      <c r="D104" s="217" t="s">
        <v>17</v>
      </c>
      <c r="E104" s="217" t="s">
        <v>169</v>
      </c>
      <c r="F104" s="217" t="s">
        <v>126</v>
      </c>
      <c r="G104" s="204"/>
      <c r="H104" s="204">
        <v>30</v>
      </c>
      <c r="I104" s="204">
        <f t="shared" si="7"/>
        <v>0</v>
      </c>
      <c r="J104" s="204">
        <f t="shared" si="9"/>
        <v>61</v>
      </c>
      <c r="K104" s="194"/>
      <c r="L104" s="193"/>
      <c r="M104" s="193"/>
      <c r="N104" s="193"/>
      <c r="O104" s="193"/>
      <c r="P104" s="193"/>
    </row>
    <row r="105" spans="1:16" ht="12.75" customHeight="1" hidden="1">
      <c r="A105" s="234" t="s">
        <v>63</v>
      </c>
      <c r="B105" s="217" t="s">
        <v>80</v>
      </c>
      <c r="C105" s="218" t="s">
        <v>23</v>
      </c>
      <c r="D105" s="218" t="s">
        <v>16</v>
      </c>
      <c r="E105" s="218" t="s">
        <v>42</v>
      </c>
      <c r="F105" s="218" t="s">
        <v>43</v>
      </c>
      <c r="G105" s="199">
        <f>G119</f>
        <v>100.12</v>
      </c>
      <c r="H105" s="199">
        <f>H119</f>
        <v>0</v>
      </c>
      <c r="I105" s="204">
        <f t="shared" si="7"/>
        <v>0</v>
      </c>
      <c r="J105" s="204">
        <f t="shared" si="9"/>
        <v>0</v>
      </c>
      <c r="K105" s="193"/>
      <c r="L105" s="193"/>
      <c r="M105" s="193"/>
      <c r="N105" s="193"/>
      <c r="O105" s="193"/>
      <c r="P105" s="193"/>
    </row>
    <row r="106" spans="1:16" ht="12.75" customHeight="1" hidden="1">
      <c r="A106" s="215"/>
      <c r="B106" s="217" t="s">
        <v>80</v>
      </c>
      <c r="C106" s="218" t="s">
        <v>23</v>
      </c>
      <c r="D106" s="218" t="s">
        <v>18</v>
      </c>
      <c r="E106" s="218" t="s">
        <v>122</v>
      </c>
      <c r="F106" s="218" t="s">
        <v>43</v>
      </c>
      <c r="G106" s="204" t="e">
        <f>#REF!</f>
        <v>#REF!</v>
      </c>
      <c r="H106" s="204" t="e">
        <f>#REF!</f>
        <v>#REF!</v>
      </c>
      <c r="I106" s="204">
        <f t="shared" si="7"/>
        <v>0</v>
      </c>
      <c r="J106" s="204" t="e">
        <f t="shared" si="9"/>
        <v>#REF!</v>
      </c>
      <c r="K106" s="193"/>
      <c r="L106" s="193"/>
      <c r="M106" s="193"/>
      <c r="N106" s="193"/>
      <c r="O106" s="193"/>
      <c r="P106" s="193"/>
    </row>
    <row r="107" spans="1:16" s="149" customFormat="1" ht="36.75" customHeight="1" hidden="1">
      <c r="A107" s="226" t="s">
        <v>304</v>
      </c>
      <c r="B107" s="217" t="s">
        <v>80</v>
      </c>
      <c r="C107" s="218" t="s">
        <v>23</v>
      </c>
      <c r="D107" s="218" t="s">
        <v>18</v>
      </c>
      <c r="E107" s="218" t="s">
        <v>298</v>
      </c>
      <c r="F107" s="218" t="s">
        <v>43</v>
      </c>
      <c r="G107" s="204">
        <f>G113</f>
        <v>0</v>
      </c>
      <c r="H107" s="204">
        <f>H113</f>
        <v>473.22</v>
      </c>
      <c r="I107" s="204">
        <f t="shared" si="7"/>
        <v>0</v>
      </c>
      <c r="J107" s="204">
        <f t="shared" si="9"/>
        <v>0</v>
      </c>
      <c r="K107" s="195"/>
      <c r="L107" s="195"/>
      <c r="M107" s="195"/>
      <c r="N107" s="195"/>
      <c r="O107" s="195"/>
      <c r="P107" s="195"/>
    </row>
    <row r="108" spans="1:16" s="149" customFormat="1" ht="18.75" customHeight="1">
      <c r="A108" s="84" t="s">
        <v>216</v>
      </c>
      <c r="B108" s="69" t="s">
        <v>80</v>
      </c>
      <c r="C108" s="95" t="s">
        <v>19</v>
      </c>
      <c r="D108" s="95" t="s">
        <v>16</v>
      </c>
      <c r="E108" s="95" t="s">
        <v>383</v>
      </c>
      <c r="F108" s="95" t="s">
        <v>43</v>
      </c>
      <c r="G108" s="204"/>
      <c r="H108" s="199">
        <f>H109</f>
        <v>83.6</v>
      </c>
      <c r="I108" s="199">
        <f>I109</f>
        <v>0</v>
      </c>
      <c r="J108" s="199">
        <f>J109</f>
        <v>83.6</v>
      </c>
      <c r="K108" s="195"/>
      <c r="L108" s="195"/>
      <c r="M108" s="195"/>
      <c r="N108" s="195"/>
      <c r="O108" s="195"/>
      <c r="P108" s="195"/>
    </row>
    <row r="109" spans="1:16" s="191" customFormat="1" ht="51.75" customHeight="1">
      <c r="A109" s="192" t="s">
        <v>394</v>
      </c>
      <c r="B109" s="206" t="s">
        <v>80</v>
      </c>
      <c r="C109" s="206" t="s">
        <v>19</v>
      </c>
      <c r="D109" s="206" t="s">
        <v>56</v>
      </c>
      <c r="E109" s="206" t="s">
        <v>364</v>
      </c>
      <c r="F109" s="206" t="s">
        <v>43</v>
      </c>
      <c r="G109" s="204"/>
      <c r="H109" s="199">
        <f>H110</f>
        <v>83.6</v>
      </c>
      <c r="I109" s="199">
        <f>I110</f>
        <v>0</v>
      </c>
      <c r="J109" s="199">
        <f>H109+I109</f>
        <v>83.6</v>
      </c>
      <c r="K109" s="195"/>
      <c r="L109" s="195"/>
      <c r="M109" s="195"/>
      <c r="N109" s="195"/>
      <c r="O109" s="195"/>
      <c r="P109" s="195"/>
    </row>
    <row r="110" spans="1:16" s="191" customFormat="1" ht="90.75" customHeight="1">
      <c r="A110" s="222" t="s">
        <v>395</v>
      </c>
      <c r="B110" s="217" t="s">
        <v>80</v>
      </c>
      <c r="C110" s="217" t="s">
        <v>19</v>
      </c>
      <c r="D110" s="217" t="s">
        <v>56</v>
      </c>
      <c r="E110" s="217" t="s">
        <v>366</v>
      </c>
      <c r="F110" s="217" t="s">
        <v>43</v>
      </c>
      <c r="G110" s="204"/>
      <c r="H110" s="204">
        <f>H111+H112+H120+H121</f>
        <v>83.6</v>
      </c>
      <c r="I110" s="204">
        <f>J110-H110</f>
        <v>0</v>
      </c>
      <c r="J110" s="204">
        <f>J111+J112+J120+J121</f>
        <v>83.6</v>
      </c>
      <c r="K110" s="195"/>
      <c r="L110" s="195"/>
      <c r="M110" s="195"/>
      <c r="N110" s="195"/>
      <c r="O110" s="195"/>
      <c r="P110" s="195"/>
    </row>
    <row r="111" spans="1:16" s="191" customFormat="1" ht="30" customHeight="1">
      <c r="A111" s="222" t="s">
        <v>382</v>
      </c>
      <c r="B111" s="217" t="s">
        <v>80</v>
      </c>
      <c r="C111" s="217" t="s">
        <v>19</v>
      </c>
      <c r="D111" s="217" t="s">
        <v>56</v>
      </c>
      <c r="E111" s="217" t="s">
        <v>366</v>
      </c>
      <c r="F111" s="217" t="s">
        <v>125</v>
      </c>
      <c r="G111" s="204"/>
      <c r="H111" s="204">
        <v>0</v>
      </c>
      <c r="I111" s="204">
        <v>0</v>
      </c>
      <c r="J111" s="204">
        <f>H111+I111</f>
        <v>0</v>
      </c>
      <c r="K111" s="195"/>
      <c r="L111" s="195"/>
      <c r="M111" s="195"/>
      <c r="N111" s="195"/>
      <c r="O111" s="195"/>
      <c r="P111" s="195"/>
    </row>
    <row r="112" spans="1:16" s="191" customFormat="1" ht="50.25" customHeight="1">
      <c r="A112" s="200" t="s">
        <v>380</v>
      </c>
      <c r="B112" s="217" t="s">
        <v>80</v>
      </c>
      <c r="C112" s="217" t="s">
        <v>19</v>
      </c>
      <c r="D112" s="217" t="s">
        <v>56</v>
      </c>
      <c r="E112" s="217" t="s">
        <v>366</v>
      </c>
      <c r="F112" s="217" t="s">
        <v>378</v>
      </c>
      <c r="G112" s="204"/>
      <c r="H112" s="204">
        <v>0</v>
      </c>
      <c r="I112" s="204">
        <v>0</v>
      </c>
      <c r="J112" s="204">
        <f>H112+I112</f>
        <v>0</v>
      </c>
      <c r="K112" s="195"/>
      <c r="L112" s="195"/>
      <c r="M112" s="195"/>
      <c r="N112" s="195"/>
      <c r="O112" s="195"/>
      <c r="P112" s="195"/>
    </row>
    <row r="113" spans="1:10" ht="26.25" customHeight="1" hidden="1">
      <c r="A113" s="235" t="s">
        <v>284</v>
      </c>
      <c r="B113" s="206" t="s">
        <v>80</v>
      </c>
      <c r="C113" s="219" t="s">
        <v>23</v>
      </c>
      <c r="D113" s="219" t="s">
        <v>16</v>
      </c>
      <c r="E113" s="219" t="s">
        <v>42</v>
      </c>
      <c r="F113" s="219" t="s">
        <v>43</v>
      </c>
      <c r="G113" s="199">
        <f>G114</f>
        <v>0</v>
      </c>
      <c r="H113" s="199">
        <f>H114</f>
        <v>473.22</v>
      </c>
      <c r="I113" s="204">
        <f aca="true" t="shared" si="10" ref="I113:I119">J113-H113</f>
        <v>-473.22</v>
      </c>
      <c r="J113" s="199">
        <f>J114</f>
        <v>0</v>
      </c>
    </row>
    <row r="114" spans="1:10" ht="26.25" customHeight="1" hidden="1">
      <c r="A114" s="211" t="s">
        <v>285</v>
      </c>
      <c r="B114" s="217" t="s">
        <v>80</v>
      </c>
      <c r="C114" s="218" t="s">
        <v>23</v>
      </c>
      <c r="D114" s="218" t="s">
        <v>18</v>
      </c>
      <c r="E114" s="218" t="s">
        <v>42</v>
      </c>
      <c r="F114" s="218" t="s">
        <v>43</v>
      </c>
      <c r="G114" s="204">
        <f>G115</f>
        <v>0</v>
      </c>
      <c r="H114" s="204">
        <f>H115</f>
        <v>473.22</v>
      </c>
      <c r="I114" s="204">
        <f t="shared" si="10"/>
        <v>-473.22</v>
      </c>
      <c r="J114" s="204">
        <f>J115</f>
        <v>0</v>
      </c>
    </row>
    <row r="115" spans="1:10" ht="25.5" customHeight="1" hidden="1">
      <c r="A115" s="215" t="s">
        <v>286</v>
      </c>
      <c r="B115" s="217" t="s">
        <v>80</v>
      </c>
      <c r="C115" s="218" t="s">
        <v>23</v>
      </c>
      <c r="D115" s="218" t="s">
        <v>18</v>
      </c>
      <c r="E115" s="218" t="s">
        <v>309</v>
      </c>
      <c r="F115" s="218" t="s">
        <v>43</v>
      </c>
      <c r="G115" s="204">
        <v>0</v>
      </c>
      <c r="H115" s="204">
        <f>H116</f>
        <v>473.22</v>
      </c>
      <c r="I115" s="204">
        <f t="shared" si="10"/>
        <v>-473.22</v>
      </c>
      <c r="J115" s="204">
        <f>J116</f>
        <v>0</v>
      </c>
    </row>
    <row r="116" spans="1:10" ht="12.75" customHeight="1" hidden="1">
      <c r="A116" s="215" t="s">
        <v>121</v>
      </c>
      <c r="B116" s="217" t="s">
        <v>80</v>
      </c>
      <c r="C116" s="218" t="s">
        <v>23</v>
      </c>
      <c r="D116" s="218" t="s">
        <v>18</v>
      </c>
      <c r="E116" s="218" t="s">
        <v>309</v>
      </c>
      <c r="F116" s="218" t="s">
        <v>126</v>
      </c>
      <c r="G116" s="204">
        <f aca="true" t="shared" si="11" ref="G116:H118">G117</f>
        <v>100.12</v>
      </c>
      <c r="H116" s="204">
        <v>473.22</v>
      </c>
      <c r="I116" s="204">
        <f t="shared" si="10"/>
        <v>-473.22</v>
      </c>
      <c r="J116" s="204">
        <v>0</v>
      </c>
    </row>
    <row r="117" spans="1:10" ht="12.75" customHeight="1" hidden="1">
      <c r="A117" s="215" t="s">
        <v>121</v>
      </c>
      <c r="B117" s="217" t="s">
        <v>80</v>
      </c>
      <c r="C117" s="218" t="s">
        <v>23</v>
      </c>
      <c r="D117" s="218" t="s">
        <v>18</v>
      </c>
      <c r="E117" s="218" t="s">
        <v>217</v>
      </c>
      <c r="F117" s="218" t="s">
        <v>43</v>
      </c>
      <c r="G117" s="204">
        <f t="shared" si="11"/>
        <v>100.12</v>
      </c>
      <c r="H117" s="204">
        <f t="shared" si="11"/>
        <v>0</v>
      </c>
      <c r="I117" s="204">
        <f t="shared" si="10"/>
        <v>0</v>
      </c>
      <c r="J117" s="204">
        <f t="shared" si="9"/>
        <v>0</v>
      </c>
    </row>
    <row r="118" spans="1:10" ht="22.5" customHeight="1" hidden="1">
      <c r="A118" s="215" t="s">
        <v>235</v>
      </c>
      <c r="B118" s="217" t="s">
        <v>80</v>
      </c>
      <c r="C118" s="218" t="s">
        <v>23</v>
      </c>
      <c r="D118" s="218" t="s">
        <v>18</v>
      </c>
      <c r="E118" s="218" t="s">
        <v>122</v>
      </c>
      <c r="F118" s="218" t="s">
        <v>43</v>
      </c>
      <c r="G118" s="204">
        <f t="shared" si="11"/>
        <v>100.12</v>
      </c>
      <c r="H118" s="204">
        <f t="shared" si="11"/>
        <v>0</v>
      </c>
      <c r="I118" s="204">
        <f t="shared" si="10"/>
        <v>0</v>
      </c>
      <c r="J118" s="204">
        <f t="shared" si="9"/>
        <v>0</v>
      </c>
    </row>
    <row r="119" spans="1:10" ht="36.75" customHeight="1" hidden="1">
      <c r="A119" s="215" t="s">
        <v>203</v>
      </c>
      <c r="B119" s="217" t="s">
        <v>80</v>
      </c>
      <c r="C119" s="218" t="s">
        <v>23</v>
      </c>
      <c r="D119" s="218" t="s">
        <v>18</v>
      </c>
      <c r="E119" s="218" t="s">
        <v>122</v>
      </c>
      <c r="F119" s="218" t="s">
        <v>126</v>
      </c>
      <c r="G119" s="204">
        <v>100.12</v>
      </c>
      <c r="H119" s="204">
        <v>0</v>
      </c>
      <c r="I119" s="204">
        <f t="shared" si="10"/>
        <v>0</v>
      </c>
      <c r="J119" s="204">
        <f t="shared" si="9"/>
        <v>0</v>
      </c>
    </row>
    <row r="120" spans="1:10" ht="36.75" customHeight="1">
      <c r="A120" s="215" t="s">
        <v>267</v>
      </c>
      <c r="B120" s="217" t="s">
        <v>80</v>
      </c>
      <c r="C120" s="218" t="s">
        <v>19</v>
      </c>
      <c r="D120" s="218" t="s">
        <v>56</v>
      </c>
      <c r="E120" s="218" t="s">
        <v>366</v>
      </c>
      <c r="F120" s="218" t="s">
        <v>126</v>
      </c>
      <c r="G120" s="204"/>
      <c r="H120" s="204">
        <v>82.6</v>
      </c>
      <c r="I120" s="204">
        <v>0</v>
      </c>
      <c r="J120" s="204">
        <f>H120+I120</f>
        <v>82.6</v>
      </c>
    </row>
    <row r="121" spans="1:10" ht="27" customHeight="1">
      <c r="A121" s="215" t="s">
        <v>386</v>
      </c>
      <c r="B121" s="217" t="s">
        <v>80</v>
      </c>
      <c r="C121" s="218" t="s">
        <v>19</v>
      </c>
      <c r="D121" s="218" t="s">
        <v>56</v>
      </c>
      <c r="E121" s="218" t="s">
        <v>366</v>
      </c>
      <c r="F121" s="218" t="s">
        <v>237</v>
      </c>
      <c r="G121" s="204"/>
      <c r="H121" s="204">
        <v>1</v>
      </c>
      <c r="I121" s="204">
        <v>0</v>
      </c>
      <c r="J121" s="204">
        <f>H121+I121</f>
        <v>1</v>
      </c>
    </row>
    <row r="122" spans="1:16" s="190" customFormat="1" ht="26.25" customHeight="1">
      <c r="A122" s="192" t="s">
        <v>284</v>
      </c>
      <c r="B122" s="217" t="s">
        <v>80</v>
      </c>
      <c r="C122" s="206" t="s">
        <v>23</v>
      </c>
      <c r="D122" s="206" t="s">
        <v>16</v>
      </c>
      <c r="E122" s="219" t="s">
        <v>383</v>
      </c>
      <c r="F122" s="219" t="s">
        <v>43</v>
      </c>
      <c r="G122" s="204"/>
      <c r="H122" s="199">
        <f>H123</f>
        <v>155.15</v>
      </c>
      <c r="I122" s="199">
        <f aca="true" t="shared" si="12" ref="I122:I130">J122-H122</f>
        <v>149.99999999999997</v>
      </c>
      <c r="J122" s="199">
        <f>J123</f>
        <v>305.15</v>
      </c>
      <c r="K122" s="193"/>
      <c r="L122" s="193"/>
      <c r="M122" s="193"/>
      <c r="N122" s="193"/>
      <c r="O122" s="193"/>
      <c r="P122" s="193"/>
    </row>
    <row r="123" spans="1:16" s="190" customFormat="1" ht="31.5" customHeight="1">
      <c r="A123" s="211" t="s">
        <v>285</v>
      </c>
      <c r="B123" s="217" t="s">
        <v>80</v>
      </c>
      <c r="C123" s="217" t="s">
        <v>23</v>
      </c>
      <c r="D123" s="217" t="s">
        <v>18</v>
      </c>
      <c r="E123" s="218" t="s">
        <v>346</v>
      </c>
      <c r="F123" s="218" t="s">
        <v>43</v>
      </c>
      <c r="G123" s="204"/>
      <c r="H123" s="204">
        <f>H124</f>
        <v>155.15</v>
      </c>
      <c r="I123" s="204">
        <f>I124</f>
        <v>150</v>
      </c>
      <c r="J123" s="204">
        <f>H123+I123</f>
        <v>305.15</v>
      </c>
      <c r="K123" s="193"/>
      <c r="L123" s="193"/>
      <c r="M123" s="193"/>
      <c r="N123" s="193"/>
      <c r="O123" s="193"/>
      <c r="P123" s="193"/>
    </row>
    <row r="124" spans="1:16" s="190" customFormat="1" ht="29.25" customHeight="1">
      <c r="A124" s="222" t="s">
        <v>286</v>
      </c>
      <c r="B124" s="217" t="s">
        <v>80</v>
      </c>
      <c r="C124" s="217" t="s">
        <v>23</v>
      </c>
      <c r="D124" s="217" t="s">
        <v>18</v>
      </c>
      <c r="E124" s="218" t="s">
        <v>346</v>
      </c>
      <c r="F124" s="218" t="s">
        <v>126</v>
      </c>
      <c r="G124" s="204"/>
      <c r="H124" s="204">
        <v>155.15</v>
      </c>
      <c r="I124" s="204">
        <v>150</v>
      </c>
      <c r="J124" s="204">
        <f>H124+I124</f>
        <v>305.15</v>
      </c>
      <c r="K124" s="193"/>
      <c r="L124" s="193"/>
      <c r="M124" s="193"/>
      <c r="N124" s="193"/>
      <c r="O124" s="193"/>
      <c r="P124" s="193"/>
    </row>
    <row r="125" spans="1:10" ht="39" customHeight="1" hidden="1">
      <c r="A125" s="192" t="s">
        <v>312</v>
      </c>
      <c r="B125" s="206" t="s">
        <v>80</v>
      </c>
      <c r="C125" s="219" t="s">
        <v>20</v>
      </c>
      <c r="D125" s="219" t="s">
        <v>16</v>
      </c>
      <c r="E125" s="219" t="s">
        <v>42</v>
      </c>
      <c r="F125" s="219" t="s">
        <v>43</v>
      </c>
      <c r="G125" s="199">
        <f>G126+G131</f>
        <v>89.2</v>
      </c>
      <c r="H125" s="199">
        <f>H126+H131</f>
        <v>89.2</v>
      </c>
      <c r="I125" s="199">
        <f t="shared" si="12"/>
        <v>-89.2</v>
      </c>
      <c r="J125" s="204">
        <f>J127</f>
        <v>0</v>
      </c>
    </row>
    <row r="126" spans="1:10" ht="39" customHeight="1" hidden="1">
      <c r="A126" s="226" t="s">
        <v>304</v>
      </c>
      <c r="B126" s="217" t="s">
        <v>80</v>
      </c>
      <c r="C126" s="218" t="s">
        <v>20</v>
      </c>
      <c r="D126" s="218" t="s">
        <v>16</v>
      </c>
      <c r="E126" s="218" t="s">
        <v>298</v>
      </c>
      <c r="F126" s="218" t="s">
        <v>43</v>
      </c>
      <c r="G126" s="204">
        <f>G127</f>
        <v>0</v>
      </c>
      <c r="H126" s="204">
        <f>H127</f>
        <v>89.2</v>
      </c>
      <c r="I126" s="199">
        <f t="shared" si="12"/>
        <v>-91.2</v>
      </c>
      <c r="J126" s="204">
        <f t="shared" si="9"/>
        <v>91.2</v>
      </c>
    </row>
    <row r="127" spans="1:10" ht="63.75" customHeight="1" hidden="1">
      <c r="A127" s="222" t="s">
        <v>313</v>
      </c>
      <c r="B127" s="217" t="s">
        <v>80</v>
      </c>
      <c r="C127" s="218" t="s">
        <v>20</v>
      </c>
      <c r="D127" s="218" t="s">
        <v>20</v>
      </c>
      <c r="E127" s="218" t="s">
        <v>42</v>
      </c>
      <c r="F127" s="218" t="s">
        <v>43</v>
      </c>
      <c r="G127" s="204">
        <f>G128</f>
        <v>0</v>
      </c>
      <c r="H127" s="204">
        <f>H128</f>
        <v>89.2</v>
      </c>
      <c r="I127" s="204">
        <f t="shared" si="12"/>
        <v>-89.2</v>
      </c>
      <c r="J127" s="204">
        <f>J128</f>
        <v>0</v>
      </c>
    </row>
    <row r="128" spans="1:10" ht="39.75" customHeight="1" hidden="1">
      <c r="A128" s="222" t="s">
        <v>202</v>
      </c>
      <c r="B128" s="217" t="s">
        <v>80</v>
      </c>
      <c r="C128" s="218" t="s">
        <v>20</v>
      </c>
      <c r="D128" s="218" t="s">
        <v>20</v>
      </c>
      <c r="E128" s="218" t="s">
        <v>311</v>
      </c>
      <c r="F128" s="218" t="s">
        <v>43</v>
      </c>
      <c r="G128" s="204">
        <f>G129+G130</f>
        <v>0</v>
      </c>
      <c r="H128" s="204">
        <f>H129+H130</f>
        <v>89.2</v>
      </c>
      <c r="I128" s="204">
        <f t="shared" si="12"/>
        <v>-89.2</v>
      </c>
      <c r="J128" s="204">
        <f>J129+J130</f>
        <v>0</v>
      </c>
    </row>
    <row r="129" spans="1:10" ht="37.5" customHeight="1" hidden="1">
      <c r="A129" s="222" t="s">
        <v>202</v>
      </c>
      <c r="B129" s="217" t="s">
        <v>80</v>
      </c>
      <c r="C129" s="218" t="s">
        <v>20</v>
      </c>
      <c r="D129" s="218" t="s">
        <v>20</v>
      </c>
      <c r="E129" s="218" t="s">
        <v>311</v>
      </c>
      <c r="F129" s="218" t="s">
        <v>125</v>
      </c>
      <c r="G129" s="204">
        <v>0</v>
      </c>
      <c r="H129" s="204">
        <v>88.2</v>
      </c>
      <c r="I129" s="204">
        <f t="shared" si="12"/>
        <v>-88.2</v>
      </c>
      <c r="J129" s="204">
        <v>0</v>
      </c>
    </row>
    <row r="130" spans="1:10" ht="36" customHeight="1" hidden="1">
      <c r="A130" s="215" t="s">
        <v>267</v>
      </c>
      <c r="B130" s="217" t="s">
        <v>80</v>
      </c>
      <c r="C130" s="218" t="s">
        <v>20</v>
      </c>
      <c r="D130" s="218" t="s">
        <v>20</v>
      </c>
      <c r="E130" s="218" t="s">
        <v>311</v>
      </c>
      <c r="F130" s="218" t="s">
        <v>126</v>
      </c>
      <c r="G130" s="204">
        <v>0</v>
      </c>
      <c r="H130" s="204">
        <v>1</v>
      </c>
      <c r="I130" s="204">
        <f t="shared" si="12"/>
        <v>-1</v>
      </c>
      <c r="J130" s="204">
        <v>0</v>
      </c>
    </row>
    <row r="131" spans="1:10" ht="14.25" customHeight="1" hidden="1">
      <c r="A131" s="215" t="s">
        <v>46</v>
      </c>
      <c r="B131" s="217" t="s">
        <v>80</v>
      </c>
      <c r="C131" s="218" t="s">
        <v>20</v>
      </c>
      <c r="D131" s="218" t="s">
        <v>20</v>
      </c>
      <c r="E131" s="218" t="s">
        <v>42</v>
      </c>
      <c r="F131" s="218" t="s">
        <v>43</v>
      </c>
      <c r="G131" s="204">
        <f aca="true" t="shared" si="13" ref="G131:I132">G132</f>
        <v>89.2</v>
      </c>
      <c r="H131" s="204">
        <f t="shared" si="13"/>
        <v>0</v>
      </c>
      <c r="I131" s="204">
        <f t="shared" si="13"/>
        <v>0</v>
      </c>
      <c r="J131" s="204">
        <f t="shared" si="9"/>
        <v>0</v>
      </c>
    </row>
    <row r="132" spans="1:10" ht="24.75" customHeight="1" hidden="1">
      <c r="A132" s="215" t="s">
        <v>224</v>
      </c>
      <c r="B132" s="217" t="s">
        <v>80</v>
      </c>
      <c r="C132" s="218" t="s">
        <v>20</v>
      </c>
      <c r="D132" s="218" t="s">
        <v>20</v>
      </c>
      <c r="E132" s="218" t="s">
        <v>223</v>
      </c>
      <c r="F132" s="218" t="s">
        <v>43</v>
      </c>
      <c r="G132" s="204">
        <f t="shared" si="13"/>
        <v>89.2</v>
      </c>
      <c r="H132" s="204">
        <f t="shared" si="13"/>
        <v>0</v>
      </c>
      <c r="I132" s="204">
        <f t="shared" si="13"/>
        <v>0</v>
      </c>
      <c r="J132" s="204">
        <f t="shared" si="9"/>
        <v>0</v>
      </c>
    </row>
    <row r="133" spans="1:10" ht="13.5" customHeight="1" hidden="1">
      <c r="A133" s="215" t="s">
        <v>222</v>
      </c>
      <c r="B133" s="217" t="s">
        <v>80</v>
      </c>
      <c r="C133" s="218" t="s">
        <v>20</v>
      </c>
      <c r="D133" s="218" t="s">
        <v>20</v>
      </c>
      <c r="E133" s="218" t="s">
        <v>90</v>
      </c>
      <c r="F133" s="218" t="s">
        <v>43</v>
      </c>
      <c r="G133" s="204">
        <f>G134+G135</f>
        <v>89.2</v>
      </c>
      <c r="H133" s="204">
        <f>H134+H135</f>
        <v>0</v>
      </c>
      <c r="I133" s="204">
        <f>I134+I135</f>
        <v>0</v>
      </c>
      <c r="J133" s="204">
        <f t="shared" si="9"/>
        <v>0</v>
      </c>
    </row>
    <row r="134" spans="1:10" ht="36.75" customHeight="1" hidden="1">
      <c r="A134" s="215" t="s">
        <v>202</v>
      </c>
      <c r="B134" s="217" t="s">
        <v>80</v>
      </c>
      <c r="C134" s="218" t="s">
        <v>20</v>
      </c>
      <c r="D134" s="218" t="s">
        <v>20</v>
      </c>
      <c r="E134" s="218" t="s">
        <v>90</v>
      </c>
      <c r="F134" s="218" t="s">
        <v>125</v>
      </c>
      <c r="G134" s="204">
        <v>88.2</v>
      </c>
      <c r="H134" s="204">
        <v>0</v>
      </c>
      <c r="I134" s="204"/>
      <c r="J134" s="204">
        <f t="shared" si="9"/>
        <v>0</v>
      </c>
    </row>
    <row r="135" spans="1:10" ht="36" customHeight="1" hidden="1">
      <c r="A135" s="215" t="s">
        <v>203</v>
      </c>
      <c r="B135" s="217" t="s">
        <v>80</v>
      </c>
      <c r="C135" s="218" t="s">
        <v>20</v>
      </c>
      <c r="D135" s="218" t="s">
        <v>20</v>
      </c>
      <c r="E135" s="218" t="s">
        <v>90</v>
      </c>
      <c r="F135" s="218" t="s">
        <v>126</v>
      </c>
      <c r="G135" s="204">
        <v>1</v>
      </c>
      <c r="H135" s="204">
        <v>0</v>
      </c>
      <c r="I135" s="204"/>
      <c r="J135" s="204">
        <f t="shared" si="9"/>
        <v>0</v>
      </c>
    </row>
    <row r="136" spans="1:16" s="190" customFormat="1" ht="41.25" customHeight="1">
      <c r="A136" s="192" t="s">
        <v>396</v>
      </c>
      <c r="B136" s="206" t="s">
        <v>80</v>
      </c>
      <c r="C136" s="219" t="s">
        <v>20</v>
      </c>
      <c r="D136" s="219" t="s">
        <v>16</v>
      </c>
      <c r="E136" s="219" t="s">
        <v>383</v>
      </c>
      <c r="F136" s="219" t="s">
        <v>43</v>
      </c>
      <c r="G136" s="199"/>
      <c r="H136" s="199">
        <f>H138</f>
        <v>10</v>
      </c>
      <c r="I136" s="199">
        <f>I138</f>
        <v>11.58</v>
      </c>
      <c r="J136" s="199">
        <f>J138</f>
        <v>21.58</v>
      </c>
      <c r="K136" s="193"/>
      <c r="L136" s="193"/>
      <c r="M136" s="193"/>
      <c r="N136" s="193"/>
      <c r="O136" s="193"/>
      <c r="P136" s="193"/>
    </row>
    <row r="137" spans="1:16" s="190" customFormat="1" ht="36" customHeight="1" hidden="1">
      <c r="A137" s="226"/>
      <c r="B137" s="217"/>
      <c r="C137" s="218"/>
      <c r="D137" s="218"/>
      <c r="E137" s="218"/>
      <c r="F137" s="218"/>
      <c r="G137" s="204"/>
      <c r="H137" s="204"/>
      <c r="I137" s="199">
        <f>J137-H137</f>
        <v>0</v>
      </c>
      <c r="J137" s="204"/>
      <c r="K137" s="193"/>
      <c r="L137" s="193"/>
      <c r="M137" s="193"/>
      <c r="N137" s="193"/>
      <c r="O137" s="193"/>
      <c r="P137" s="193"/>
    </row>
    <row r="138" spans="1:16" s="190" customFormat="1" ht="65.25" customHeight="1">
      <c r="A138" s="222" t="s">
        <v>397</v>
      </c>
      <c r="B138" s="217" t="s">
        <v>80</v>
      </c>
      <c r="C138" s="218" t="s">
        <v>20</v>
      </c>
      <c r="D138" s="218" t="s">
        <v>20</v>
      </c>
      <c r="E138" s="218" t="s">
        <v>358</v>
      </c>
      <c r="F138" s="218" t="s">
        <v>43</v>
      </c>
      <c r="G138" s="204"/>
      <c r="H138" s="204">
        <f>H139</f>
        <v>10</v>
      </c>
      <c r="I138" s="204">
        <f>I139</f>
        <v>11.58</v>
      </c>
      <c r="J138" s="204">
        <f>J139</f>
        <v>21.58</v>
      </c>
      <c r="K138" s="193"/>
      <c r="L138" s="193"/>
      <c r="M138" s="193"/>
      <c r="N138" s="193"/>
      <c r="O138" s="193"/>
      <c r="P138" s="193"/>
    </row>
    <row r="139" spans="1:16" s="190" customFormat="1" ht="36" customHeight="1">
      <c r="A139" s="215" t="s">
        <v>267</v>
      </c>
      <c r="B139" s="217" t="s">
        <v>80</v>
      </c>
      <c r="C139" s="218" t="s">
        <v>20</v>
      </c>
      <c r="D139" s="218" t="s">
        <v>20</v>
      </c>
      <c r="E139" s="218" t="s">
        <v>358</v>
      </c>
      <c r="F139" s="218" t="s">
        <v>126</v>
      </c>
      <c r="G139" s="204"/>
      <c r="H139" s="204">
        <v>10</v>
      </c>
      <c r="I139" s="204">
        <v>11.58</v>
      </c>
      <c r="J139" s="204">
        <f>H139+I139</f>
        <v>21.58</v>
      </c>
      <c r="K139" s="193"/>
      <c r="L139" s="193"/>
      <c r="M139" s="193"/>
      <c r="N139" s="193"/>
      <c r="O139" s="193"/>
      <c r="P139" s="193"/>
    </row>
    <row r="140" spans="1:10" ht="12.75" customHeight="1" hidden="1">
      <c r="A140" s="232" t="s">
        <v>228</v>
      </c>
      <c r="B140" s="206" t="s">
        <v>80</v>
      </c>
      <c r="C140" s="206" t="s">
        <v>24</v>
      </c>
      <c r="D140" s="206" t="s">
        <v>16</v>
      </c>
      <c r="E140" s="206" t="s">
        <v>42</v>
      </c>
      <c r="F140" s="206" t="s">
        <v>43</v>
      </c>
      <c r="G140" s="199">
        <f>G142+G154+G162</f>
        <v>364.90999999999997</v>
      </c>
      <c r="H140" s="199">
        <f>H142+H154+H162</f>
        <v>435.57</v>
      </c>
      <c r="I140" s="199">
        <f>I142+I154+I162</f>
        <v>-435.57</v>
      </c>
      <c r="J140" s="204">
        <f t="shared" si="9"/>
        <v>0</v>
      </c>
    </row>
    <row r="141" spans="1:10" ht="12.75" customHeight="1" hidden="1">
      <c r="A141" s="215" t="s">
        <v>227</v>
      </c>
      <c r="B141" s="217" t="s">
        <v>80</v>
      </c>
      <c r="C141" s="218" t="s">
        <v>24</v>
      </c>
      <c r="D141" s="218" t="s">
        <v>16</v>
      </c>
      <c r="E141" s="218" t="s">
        <v>42</v>
      </c>
      <c r="F141" s="218" t="s">
        <v>43</v>
      </c>
      <c r="G141" s="204">
        <f>G142</f>
        <v>236.57</v>
      </c>
      <c r="H141" s="204">
        <f>H142</f>
        <v>435.57</v>
      </c>
      <c r="I141" s="204">
        <f>I142</f>
        <v>-435.57</v>
      </c>
      <c r="J141" s="204">
        <f t="shared" si="9"/>
        <v>0</v>
      </c>
    </row>
    <row r="142" spans="1:10" s="104" customFormat="1" ht="12.75" customHeight="1" hidden="1">
      <c r="A142" s="220" t="s">
        <v>48</v>
      </c>
      <c r="B142" s="206" t="s">
        <v>80</v>
      </c>
      <c r="C142" s="219" t="s">
        <v>24</v>
      </c>
      <c r="D142" s="219" t="s">
        <v>15</v>
      </c>
      <c r="E142" s="219" t="s">
        <v>42</v>
      </c>
      <c r="F142" s="219" t="s">
        <v>43</v>
      </c>
      <c r="G142" s="199">
        <f>G148+G143</f>
        <v>236.57</v>
      </c>
      <c r="H142" s="199">
        <f>H148+H143</f>
        <v>435.57</v>
      </c>
      <c r="I142" s="199">
        <f>I148+I143</f>
        <v>-435.57</v>
      </c>
      <c r="J142" s="204">
        <f t="shared" si="9"/>
        <v>0</v>
      </c>
    </row>
    <row r="143" spans="1:10" s="104" customFormat="1" ht="38.25" customHeight="1" hidden="1">
      <c r="A143" s="226" t="s">
        <v>304</v>
      </c>
      <c r="B143" s="217" t="s">
        <v>80</v>
      </c>
      <c r="C143" s="217" t="s">
        <v>24</v>
      </c>
      <c r="D143" s="217" t="s">
        <v>15</v>
      </c>
      <c r="E143" s="217" t="s">
        <v>298</v>
      </c>
      <c r="F143" s="217" t="s">
        <v>43</v>
      </c>
      <c r="G143" s="204">
        <f>G144</f>
        <v>0</v>
      </c>
      <c r="H143" s="204">
        <f>H144</f>
        <v>435.57</v>
      </c>
      <c r="I143" s="204">
        <f>I144</f>
        <v>-435.57</v>
      </c>
      <c r="J143" s="204">
        <f t="shared" si="9"/>
        <v>0</v>
      </c>
    </row>
    <row r="144" spans="1:10" s="104" customFormat="1" ht="38.25" customHeight="1" hidden="1">
      <c r="A144" s="192" t="s">
        <v>312</v>
      </c>
      <c r="B144" s="206" t="s">
        <v>80</v>
      </c>
      <c r="C144" s="206" t="s">
        <v>24</v>
      </c>
      <c r="D144" s="206" t="s">
        <v>15</v>
      </c>
      <c r="E144" s="206" t="s">
        <v>42</v>
      </c>
      <c r="F144" s="206" t="s">
        <v>43</v>
      </c>
      <c r="G144" s="199">
        <f>G145</f>
        <v>0</v>
      </c>
      <c r="H144" s="199">
        <f>H145</f>
        <v>435.57</v>
      </c>
      <c r="I144" s="199">
        <f>J144-H144</f>
        <v>-435.57</v>
      </c>
      <c r="J144" s="199">
        <f>J145</f>
        <v>0</v>
      </c>
    </row>
    <row r="145" spans="1:10" s="104" customFormat="1" ht="65.25" customHeight="1" hidden="1">
      <c r="A145" s="215" t="s">
        <v>385</v>
      </c>
      <c r="B145" s="217" t="s">
        <v>80</v>
      </c>
      <c r="C145" s="217" t="s">
        <v>24</v>
      </c>
      <c r="D145" s="217" t="s">
        <v>15</v>
      </c>
      <c r="E145" s="217" t="s">
        <v>314</v>
      </c>
      <c r="F145" s="217" t="s">
        <v>43</v>
      </c>
      <c r="G145" s="204">
        <f>G146+G147</f>
        <v>0</v>
      </c>
      <c r="H145" s="204">
        <f>H146+H147</f>
        <v>435.57</v>
      </c>
      <c r="I145" s="204">
        <f>J145-H145</f>
        <v>-435.57</v>
      </c>
      <c r="J145" s="204">
        <f>J146+J147</f>
        <v>0</v>
      </c>
    </row>
    <row r="146" spans="1:10" s="104" customFormat="1" ht="41.25" customHeight="1" hidden="1">
      <c r="A146" s="215" t="s">
        <v>267</v>
      </c>
      <c r="B146" s="217" t="s">
        <v>80</v>
      </c>
      <c r="C146" s="217" t="s">
        <v>24</v>
      </c>
      <c r="D146" s="217" t="s">
        <v>15</v>
      </c>
      <c r="E146" s="217" t="s">
        <v>314</v>
      </c>
      <c r="F146" s="217" t="s">
        <v>126</v>
      </c>
      <c r="G146" s="204">
        <v>0</v>
      </c>
      <c r="H146" s="204">
        <v>425.57</v>
      </c>
      <c r="I146" s="204">
        <f>J146-H146</f>
        <v>-425.57</v>
      </c>
      <c r="J146" s="204">
        <v>0</v>
      </c>
    </row>
    <row r="147" spans="1:10" s="104" customFormat="1" ht="41.25" customHeight="1" hidden="1">
      <c r="A147" s="233" t="s">
        <v>236</v>
      </c>
      <c r="B147" s="217" t="s">
        <v>80</v>
      </c>
      <c r="C147" s="217" t="s">
        <v>24</v>
      </c>
      <c r="D147" s="217" t="s">
        <v>15</v>
      </c>
      <c r="E147" s="217" t="s">
        <v>314</v>
      </c>
      <c r="F147" s="217" t="s">
        <v>237</v>
      </c>
      <c r="G147" s="204">
        <v>0</v>
      </c>
      <c r="H147" s="204">
        <v>10</v>
      </c>
      <c r="I147" s="204">
        <f>J147-H147</f>
        <v>-10</v>
      </c>
      <c r="J147" s="204">
        <v>0</v>
      </c>
    </row>
    <row r="148" spans="1:10" ht="26.25" customHeight="1" hidden="1">
      <c r="A148" s="215" t="s">
        <v>49</v>
      </c>
      <c r="B148" s="217" t="s">
        <v>80</v>
      </c>
      <c r="C148" s="218" t="s">
        <v>24</v>
      </c>
      <c r="D148" s="218" t="s">
        <v>15</v>
      </c>
      <c r="E148" s="218" t="s">
        <v>226</v>
      </c>
      <c r="F148" s="218" t="s">
        <v>43</v>
      </c>
      <c r="G148" s="204">
        <f>G149</f>
        <v>236.57</v>
      </c>
      <c r="H148" s="204">
        <f>H149</f>
        <v>0</v>
      </c>
      <c r="I148" s="204">
        <f>I149</f>
        <v>0</v>
      </c>
      <c r="J148" s="204">
        <f t="shared" si="9"/>
        <v>0</v>
      </c>
    </row>
    <row r="149" spans="1:10" ht="24.75" customHeight="1" hidden="1">
      <c r="A149" s="215" t="s">
        <v>47</v>
      </c>
      <c r="B149" s="217" t="s">
        <v>80</v>
      </c>
      <c r="C149" s="218" t="s">
        <v>24</v>
      </c>
      <c r="D149" s="218" t="s">
        <v>15</v>
      </c>
      <c r="E149" s="218" t="s">
        <v>64</v>
      </c>
      <c r="F149" s="218" t="s">
        <v>43</v>
      </c>
      <c r="G149" s="204">
        <f>G150+G151</f>
        <v>236.57</v>
      </c>
      <c r="H149" s="204">
        <f>H150+H151+H153</f>
        <v>0</v>
      </c>
      <c r="I149" s="204">
        <f>I150+I151+I153</f>
        <v>0</v>
      </c>
      <c r="J149" s="204">
        <f t="shared" si="9"/>
        <v>0</v>
      </c>
    </row>
    <row r="150" spans="1:10" ht="12.75" customHeight="1" hidden="1">
      <c r="A150" s="215" t="s">
        <v>202</v>
      </c>
      <c r="B150" s="217" t="s">
        <v>80</v>
      </c>
      <c r="C150" s="218" t="s">
        <v>24</v>
      </c>
      <c r="D150" s="218" t="s">
        <v>15</v>
      </c>
      <c r="E150" s="218" t="s">
        <v>64</v>
      </c>
      <c r="F150" s="218" t="s">
        <v>125</v>
      </c>
      <c r="G150" s="204">
        <v>0</v>
      </c>
      <c r="H150" s="204">
        <v>0</v>
      </c>
      <c r="I150" s="204">
        <v>0</v>
      </c>
      <c r="J150" s="204">
        <f t="shared" si="9"/>
        <v>0</v>
      </c>
    </row>
    <row r="151" spans="1:10" ht="12.75" customHeight="1" hidden="1">
      <c r="A151" s="215" t="s">
        <v>203</v>
      </c>
      <c r="B151" s="217" t="s">
        <v>80</v>
      </c>
      <c r="C151" s="218" t="s">
        <v>24</v>
      </c>
      <c r="D151" s="218" t="s">
        <v>15</v>
      </c>
      <c r="E151" s="218" t="s">
        <v>64</v>
      </c>
      <c r="F151" s="218" t="s">
        <v>126</v>
      </c>
      <c r="G151" s="204">
        <v>236.57</v>
      </c>
      <c r="H151" s="204">
        <v>0</v>
      </c>
      <c r="I151" s="204"/>
      <c r="J151" s="204">
        <f t="shared" si="9"/>
        <v>0</v>
      </c>
    </row>
    <row r="152" spans="1:10" ht="12.75" customHeight="1" hidden="1">
      <c r="A152" s="232" t="s">
        <v>228</v>
      </c>
      <c r="B152" s="206" t="s">
        <v>80</v>
      </c>
      <c r="C152" s="206" t="s">
        <v>24</v>
      </c>
      <c r="D152" s="206" t="s">
        <v>16</v>
      </c>
      <c r="E152" s="206" t="s">
        <v>42</v>
      </c>
      <c r="F152" s="206" t="s">
        <v>43</v>
      </c>
      <c r="G152" s="199">
        <f>G154</f>
        <v>12.18</v>
      </c>
      <c r="H152" s="199">
        <f>H154</f>
        <v>0</v>
      </c>
      <c r="I152" s="199">
        <f>I154</f>
        <v>0</v>
      </c>
      <c r="J152" s="204">
        <f t="shared" si="9"/>
        <v>0</v>
      </c>
    </row>
    <row r="153" spans="1:10" ht="27.75" customHeight="1" hidden="1">
      <c r="A153" s="233" t="s">
        <v>236</v>
      </c>
      <c r="B153" s="217" t="s">
        <v>80</v>
      </c>
      <c r="C153" s="217" t="s">
        <v>24</v>
      </c>
      <c r="D153" s="217" t="s">
        <v>15</v>
      </c>
      <c r="E153" s="217" t="s">
        <v>64</v>
      </c>
      <c r="F153" s="217" t="s">
        <v>237</v>
      </c>
      <c r="G153" s="204">
        <v>0</v>
      </c>
      <c r="H153" s="204">
        <v>0</v>
      </c>
      <c r="I153" s="204"/>
      <c r="J153" s="204">
        <f t="shared" si="9"/>
        <v>0</v>
      </c>
    </row>
    <row r="154" spans="1:10" s="104" customFormat="1" ht="12.75" customHeight="1" hidden="1">
      <c r="A154" s="220" t="s">
        <v>48</v>
      </c>
      <c r="B154" s="206" t="s">
        <v>80</v>
      </c>
      <c r="C154" s="219" t="s">
        <v>24</v>
      </c>
      <c r="D154" s="219" t="s">
        <v>15</v>
      </c>
      <c r="E154" s="219" t="s">
        <v>42</v>
      </c>
      <c r="F154" s="219" t="s">
        <v>43</v>
      </c>
      <c r="G154" s="199">
        <f aca="true" t="shared" si="14" ref="G154:I155">G155</f>
        <v>12.18</v>
      </c>
      <c r="H154" s="199">
        <f t="shared" si="14"/>
        <v>0</v>
      </c>
      <c r="I154" s="199">
        <f t="shared" si="14"/>
        <v>0</v>
      </c>
      <c r="J154" s="204">
        <f t="shared" si="9"/>
        <v>0</v>
      </c>
    </row>
    <row r="155" spans="1:10" s="104" customFormat="1" ht="13.5" customHeight="1" hidden="1">
      <c r="A155" s="236" t="s">
        <v>231</v>
      </c>
      <c r="B155" s="206" t="s">
        <v>80</v>
      </c>
      <c r="C155" s="219" t="s">
        <v>24</v>
      </c>
      <c r="D155" s="219" t="s">
        <v>15</v>
      </c>
      <c r="E155" s="219" t="s">
        <v>230</v>
      </c>
      <c r="F155" s="219" t="s">
        <v>43</v>
      </c>
      <c r="G155" s="199">
        <f t="shared" si="14"/>
        <v>12.18</v>
      </c>
      <c r="H155" s="199">
        <f t="shared" si="14"/>
        <v>0</v>
      </c>
      <c r="I155" s="199">
        <f t="shared" si="14"/>
        <v>0</v>
      </c>
      <c r="J155" s="204">
        <f t="shared" si="9"/>
        <v>0</v>
      </c>
    </row>
    <row r="156" spans="1:10" ht="12.75" customHeight="1" hidden="1">
      <c r="A156" s="215" t="s">
        <v>47</v>
      </c>
      <c r="B156" s="217" t="s">
        <v>80</v>
      </c>
      <c r="C156" s="218" t="s">
        <v>24</v>
      </c>
      <c r="D156" s="218" t="s">
        <v>15</v>
      </c>
      <c r="E156" s="218" t="s">
        <v>123</v>
      </c>
      <c r="F156" s="218" t="s">
        <v>43</v>
      </c>
      <c r="G156" s="204">
        <f>G157+G158</f>
        <v>12.18</v>
      </c>
      <c r="H156" s="204">
        <f>H157+H158</f>
        <v>0</v>
      </c>
      <c r="I156" s="204">
        <f>I157+I158</f>
        <v>0</v>
      </c>
      <c r="J156" s="204">
        <f t="shared" si="9"/>
        <v>0</v>
      </c>
    </row>
    <row r="157" spans="1:10" ht="39.75" customHeight="1" hidden="1">
      <c r="A157" s="215" t="s">
        <v>202</v>
      </c>
      <c r="B157" s="217" t="s">
        <v>80</v>
      </c>
      <c r="C157" s="218" t="s">
        <v>24</v>
      </c>
      <c r="D157" s="218" t="s">
        <v>15</v>
      </c>
      <c r="E157" s="218" t="s">
        <v>123</v>
      </c>
      <c r="F157" s="218" t="s">
        <v>125</v>
      </c>
      <c r="G157" s="204">
        <v>0</v>
      </c>
      <c r="H157" s="204">
        <v>0</v>
      </c>
      <c r="I157" s="204">
        <v>0</v>
      </c>
      <c r="J157" s="204">
        <f t="shared" si="9"/>
        <v>0</v>
      </c>
    </row>
    <row r="158" spans="1:10" ht="36" customHeight="1" hidden="1">
      <c r="A158" s="215" t="s">
        <v>203</v>
      </c>
      <c r="B158" s="217" t="s">
        <v>80</v>
      </c>
      <c r="C158" s="218" t="s">
        <v>24</v>
      </c>
      <c r="D158" s="218" t="s">
        <v>15</v>
      </c>
      <c r="E158" s="218" t="s">
        <v>123</v>
      </c>
      <c r="F158" s="218" t="s">
        <v>126</v>
      </c>
      <c r="G158" s="204">
        <v>12.18</v>
      </c>
      <c r="H158" s="204">
        <v>0</v>
      </c>
      <c r="I158" s="204"/>
      <c r="J158" s="204">
        <f t="shared" si="9"/>
        <v>0</v>
      </c>
    </row>
    <row r="159" spans="1:10" ht="12.75" customHeight="1" hidden="1">
      <c r="A159" s="232"/>
      <c r="B159" s="206"/>
      <c r="C159" s="219"/>
      <c r="D159" s="219"/>
      <c r="E159" s="219"/>
      <c r="F159" s="219"/>
      <c r="G159" s="199">
        <f>G161</f>
        <v>116.16</v>
      </c>
      <c r="H159" s="199">
        <f>H161</f>
        <v>0</v>
      </c>
      <c r="I159" s="199">
        <f>I161</f>
        <v>0</v>
      </c>
      <c r="J159" s="204">
        <f t="shared" si="9"/>
        <v>0</v>
      </c>
    </row>
    <row r="160" spans="1:10" ht="12.75" customHeight="1" hidden="1">
      <c r="A160" s="233"/>
      <c r="B160" s="217"/>
      <c r="C160" s="217"/>
      <c r="D160" s="217"/>
      <c r="E160" s="217"/>
      <c r="F160" s="217"/>
      <c r="G160" s="204">
        <v>0</v>
      </c>
      <c r="H160" s="204">
        <v>4</v>
      </c>
      <c r="I160" s="204">
        <v>5</v>
      </c>
      <c r="J160" s="204">
        <f t="shared" si="9"/>
        <v>9</v>
      </c>
    </row>
    <row r="161" spans="1:10" s="104" customFormat="1" ht="12.75" customHeight="1" hidden="1">
      <c r="A161" s="236" t="s">
        <v>27</v>
      </c>
      <c r="B161" s="206" t="s">
        <v>80</v>
      </c>
      <c r="C161" s="219" t="s">
        <v>24</v>
      </c>
      <c r="D161" s="219" t="s">
        <v>15</v>
      </c>
      <c r="E161" s="219" t="s">
        <v>42</v>
      </c>
      <c r="F161" s="219" t="s">
        <v>43</v>
      </c>
      <c r="G161" s="199">
        <f aca="true" t="shared" si="15" ref="G161:I162">G162</f>
        <v>116.16</v>
      </c>
      <c r="H161" s="199">
        <f t="shared" si="15"/>
        <v>0</v>
      </c>
      <c r="I161" s="199">
        <f t="shared" si="15"/>
        <v>0</v>
      </c>
      <c r="J161" s="204">
        <f t="shared" si="9"/>
        <v>0</v>
      </c>
    </row>
    <row r="162" spans="1:10" s="104" customFormat="1" ht="12.75" customHeight="1" hidden="1">
      <c r="A162" s="220" t="s">
        <v>50</v>
      </c>
      <c r="B162" s="206" t="s">
        <v>80</v>
      </c>
      <c r="C162" s="219" t="s">
        <v>24</v>
      </c>
      <c r="D162" s="219" t="s">
        <v>15</v>
      </c>
      <c r="E162" s="219" t="s">
        <v>229</v>
      </c>
      <c r="F162" s="219" t="s">
        <v>43</v>
      </c>
      <c r="G162" s="199">
        <f t="shared" si="15"/>
        <v>116.16</v>
      </c>
      <c r="H162" s="199">
        <f t="shared" si="15"/>
        <v>0</v>
      </c>
      <c r="I162" s="199">
        <f t="shared" si="15"/>
        <v>0</v>
      </c>
      <c r="J162" s="204">
        <f t="shared" si="9"/>
        <v>0</v>
      </c>
    </row>
    <row r="163" spans="1:10" ht="26.25" customHeight="1" hidden="1">
      <c r="A163" s="215" t="s">
        <v>47</v>
      </c>
      <c r="B163" s="217" t="s">
        <v>80</v>
      </c>
      <c r="C163" s="218" t="s">
        <v>24</v>
      </c>
      <c r="D163" s="218" t="s">
        <v>15</v>
      </c>
      <c r="E163" s="218" t="s">
        <v>65</v>
      </c>
      <c r="F163" s="218" t="s">
        <v>43</v>
      </c>
      <c r="G163" s="204">
        <f>G164+G165</f>
        <v>116.16</v>
      </c>
      <c r="H163" s="204">
        <f>H164+H165+H166</f>
        <v>0</v>
      </c>
      <c r="I163" s="204">
        <f>I164+I165+I166</f>
        <v>0</v>
      </c>
      <c r="J163" s="204">
        <f t="shared" si="9"/>
        <v>0</v>
      </c>
    </row>
    <row r="164" spans="1:10" ht="12.75" customHeight="1" hidden="1">
      <c r="A164" s="215" t="s">
        <v>202</v>
      </c>
      <c r="B164" s="217" t="s">
        <v>80</v>
      </c>
      <c r="C164" s="218" t="s">
        <v>24</v>
      </c>
      <c r="D164" s="218" t="s">
        <v>15</v>
      </c>
      <c r="E164" s="218" t="s">
        <v>65</v>
      </c>
      <c r="F164" s="218" t="s">
        <v>125</v>
      </c>
      <c r="G164" s="204">
        <v>0</v>
      </c>
      <c r="H164" s="204">
        <v>0</v>
      </c>
      <c r="I164" s="204">
        <v>0</v>
      </c>
      <c r="J164" s="204">
        <f t="shared" si="9"/>
        <v>0</v>
      </c>
    </row>
    <row r="165" spans="1:10" ht="36.75" customHeight="1" hidden="1">
      <c r="A165" s="215" t="s">
        <v>203</v>
      </c>
      <c r="B165" s="217" t="s">
        <v>80</v>
      </c>
      <c r="C165" s="218" t="s">
        <v>24</v>
      </c>
      <c r="D165" s="218" t="s">
        <v>15</v>
      </c>
      <c r="E165" s="218" t="s">
        <v>65</v>
      </c>
      <c r="F165" s="218" t="s">
        <v>126</v>
      </c>
      <c r="G165" s="204">
        <v>116.16</v>
      </c>
      <c r="H165" s="204">
        <v>0</v>
      </c>
      <c r="I165" s="204"/>
      <c r="J165" s="204">
        <f t="shared" si="9"/>
        <v>0</v>
      </c>
    </row>
    <row r="166" spans="1:10" ht="28.5" customHeight="1" hidden="1">
      <c r="A166" s="233" t="s">
        <v>236</v>
      </c>
      <c r="B166" s="217" t="s">
        <v>80</v>
      </c>
      <c r="C166" s="217" t="s">
        <v>24</v>
      </c>
      <c r="D166" s="217" t="s">
        <v>15</v>
      </c>
      <c r="E166" s="217" t="s">
        <v>65</v>
      </c>
      <c r="F166" s="217" t="s">
        <v>237</v>
      </c>
      <c r="G166" s="204">
        <v>0</v>
      </c>
      <c r="H166" s="204">
        <v>0</v>
      </c>
      <c r="I166" s="204"/>
      <c r="J166" s="204">
        <f t="shared" si="9"/>
        <v>0</v>
      </c>
    </row>
    <row r="167" spans="1:16" s="190" customFormat="1" ht="41.25" customHeight="1">
      <c r="A167" s="192" t="s">
        <v>396</v>
      </c>
      <c r="B167" s="206" t="s">
        <v>80</v>
      </c>
      <c r="C167" s="206" t="s">
        <v>24</v>
      </c>
      <c r="D167" s="206" t="s">
        <v>15</v>
      </c>
      <c r="E167" s="206" t="s">
        <v>383</v>
      </c>
      <c r="F167" s="206" t="s">
        <v>43</v>
      </c>
      <c r="G167" s="204"/>
      <c r="H167" s="199">
        <f>H168</f>
        <v>333.03</v>
      </c>
      <c r="I167" s="199">
        <f>I168</f>
        <v>300.26</v>
      </c>
      <c r="J167" s="199">
        <f>J168</f>
        <v>633.29</v>
      </c>
      <c r="K167" s="193"/>
      <c r="L167" s="193"/>
      <c r="M167" s="193"/>
      <c r="N167" s="193"/>
      <c r="O167" s="193"/>
      <c r="P167" s="193"/>
    </row>
    <row r="168" spans="1:16" s="190" customFormat="1" ht="63.75" customHeight="1">
      <c r="A168" s="215" t="s">
        <v>398</v>
      </c>
      <c r="B168" s="217" t="s">
        <v>80</v>
      </c>
      <c r="C168" s="217" t="s">
        <v>24</v>
      </c>
      <c r="D168" s="217" t="s">
        <v>15</v>
      </c>
      <c r="E168" s="217" t="s">
        <v>360</v>
      </c>
      <c r="F168" s="217" t="s">
        <v>43</v>
      </c>
      <c r="G168" s="204"/>
      <c r="H168" s="204">
        <f>H169+H170+H180+H181+H182</f>
        <v>333.03</v>
      </c>
      <c r="I168" s="204">
        <f>I169+I170+I180+I181+I182</f>
        <v>300.26</v>
      </c>
      <c r="J168" s="204">
        <f>H168+I168</f>
        <v>633.29</v>
      </c>
      <c r="K168" s="193"/>
      <c r="L168" s="193"/>
      <c r="M168" s="193"/>
      <c r="N168" s="193"/>
      <c r="O168" s="193"/>
      <c r="P168" s="193"/>
    </row>
    <row r="169" spans="1:16" s="190" customFormat="1" ht="38.25" customHeight="1">
      <c r="A169" s="215" t="s">
        <v>267</v>
      </c>
      <c r="B169" s="217" t="s">
        <v>80</v>
      </c>
      <c r="C169" s="217" t="s">
        <v>24</v>
      </c>
      <c r="D169" s="217" t="s">
        <v>15</v>
      </c>
      <c r="E169" s="217" t="s">
        <v>360</v>
      </c>
      <c r="F169" s="217" t="s">
        <v>126</v>
      </c>
      <c r="G169" s="204"/>
      <c r="H169" s="204">
        <v>302.53</v>
      </c>
      <c r="I169" s="204">
        <v>236.26</v>
      </c>
      <c r="J169" s="204">
        <f>H169+I169</f>
        <v>538.79</v>
      </c>
      <c r="K169" s="193"/>
      <c r="L169" s="193"/>
      <c r="M169" s="193"/>
      <c r="N169" s="193"/>
      <c r="O169" s="193"/>
      <c r="P169" s="193"/>
    </row>
    <row r="170" spans="1:16" s="190" customFormat="1" ht="33" customHeight="1">
      <c r="A170" s="233" t="s">
        <v>386</v>
      </c>
      <c r="B170" s="217" t="s">
        <v>80</v>
      </c>
      <c r="C170" s="217" t="s">
        <v>24</v>
      </c>
      <c r="D170" s="217" t="s">
        <v>15</v>
      </c>
      <c r="E170" s="217" t="s">
        <v>360</v>
      </c>
      <c r="F170" s="217" t="s">
        <v>237</v>
      </c>
      <c r="G170" s="204"/>
      <c r="H170" s="204">
        <v>10</v>
      </c>
      <c r="I170" s="204">
        <v>0</v>
      </c>
      <c r="J170" s="204">
        <f>H170+I170</f>
        <v>10</v>
      </c>
      <c r="K170" s="193"/>
      <c r="L170" s="193"/>
      <c r="M170" s="193"/>
      <c r="N170" s="193"/>
      <c r="O170" s="193"/>
      <c r="P170" s="193"/>
    </row>
    <row r="171" spans="1:10" ht="12.75" customHeight="1" hidden="1">
      <c r="A171" s="220" t="s">
        <v>120</v>
      </c>
      <c r="B171" s="206" t="s">
        <v>80</v>
      </c>
      <c r="C171" s="219" t="s">
        <v>119</v>
      </c>
      <c r="D171" s="219" t="s">
        <v>16</v>
      </c>
      <c r="E171" s="219" t="s">
        <v>42</v>
      </c>
      <c r="F171" s="219" t="s">
        <v>43</v>
      </c>
      <c r="G171" s="199">
        <f>G172</f>
        <v>769.69</v>
      </c>
      <c r="H171" s="199">
        <f>H172</f>
        <v>591.07</v>
      </c>
      <c r="I171" s="199">
        <f>I172</f>
        <v>-591.07</v>
      </c>
      <c r="J171" s="204">
        <f t="shared" si="9"/>
        <v>0</v>
      </c>
    </row>
    <row r="172" spans="1:10" ht="26.25" customHeight="1" hidden="1">
      <c r="A172" s="215" t="s">
        <v>192</v>
      </c>
      <c r="B172" s="217" t="s">
        <v>80</v>
      </c>
      <c r="C172" s="218" t="s">
        <v>119</v>
      </c>
      <c r="D172" s="218" t="s">
        <v>23</v>
      </c>
      <c r="E172" s="218" t="s">
        <v>42</v>
      </c>
      <c r="F172" s="218" t="s">
        <v>43</v>
      </c>
      <c r="G172" s="204">
        <f>G173+G177</f>
        <v>769.69</v>
      </c>
      <c r="H172" s="204">
        <f>H177+H173</f>
        <v>591.07</v>
      </c>
      <c r="I172" s="204">
        <f>I177+I173</f>
        <v>-591.07</v>
      </c>
      <c r="J172" s="204">
        <f t="shared" si="9"/>
        <v>0</v>
      </c>
    </row>
    <row r="173" spans="1:10" ht="36.75" customHeight="1" hidden="1">
      <c r="A173" s="226" t="s">
        <v>304</v>
      </c>
      <c r="B173" s="217" t="s">
        <v>80</v>
      </c>
      <c r="C173" s="218" t="s">
        <v>119</v>
      </c>
      <c r="D173" s="218" t="s">
        <v>23</v>
      </c>
      <c r="E173" s="237" t="s">
        <v>298</v>
      </c>
      <c r="F173" s="218" t="s">
        <v>43</v>
      </c>
      <c r="G173" s="204">
        <f aca="true" t="shared" si="16" ref="G173:I175">G174</f>
        <v>0</v>
      </c>
      <c r="H173" s="204">
        <f t="shared" si="16"/>
        <v>591.07</v>
      </c>
      <c r="I173" s="204">
        <f t="shared" si="16"/>
        <v>-591.07</v>
      </c>
      <c r="J173" s="204">
        <f t="shared" si="9"/>
        <v>0</v>
      </c>
    </row>
    <row r="174" spans="1:10" ht="42" customHeight="1" hidden="1">
      <c r="A174" s="192" t="s">
        <v>312</v>
      </c>
      <c r="B174" s="206" t="s">
        <v>80</v>
      </c>
      <c r="C174" s="219" t="s">
        <v>119</v>
      </c>
      <c r="D174" s="219" t="s">
        <v>23</v>
      </c>
      <c r="E174" s="238" t="s">
        <v>42</v>
      </c>
      <c r="F174" s="219" t="s">
        <v>43</v>
      </c>
      <c r="G174" s="199">
        <f t="shared" si="16"/>
        <v>0</v>
      </c>
      <c r="H174" s="199">
        <f t="shared" si="16"/>
        <v>591.07</v>
      </c>
      <c r="I174" s="199">
        <f>J174-H174</f>
        <v>-591.07</v>
      </c>
      <c r="J174" s="199">
        <f>J175</f>
        <v>0</v>
      </c>
    </row>
    <row r="175" spans="1:10" ht="51" customHeight="1" hidden="1">
      <c r="A175" s="222" t="s">
        <v>318</v>
      </c>
      <c r="B175" s="217" t="s">
        <v>80</v>
      </c>
      <c r="C175" s="218" t="s">
        <v>119</v>
      </c>
      <c r="D175" s="218" t="s">
        <v>23</v>
      </c>
      <c r="E175" s="237" t="s">
        <v>317</v>
      </c>
      <c r="F175" s="218" t="s">
        <v>43</v>
      </c>
      <c r="G175" s="204">
        <f t="shared" si="16"/>
        <v>0</v>
      </c>
      <c r="H175" s="204">
        <f t="shared" si="16"/>
        <v>591.07</v>
      </c>
      <c r="I175" s="204">
        <f>J175-H175</f>
        <v>-591.07</v>
      </c>
      <c r="J175" s="204">
        <f>J176</f>
        <v>0</v>
      </c>
    </row>
    <row r="176" spans="1:10" ht="39.75" customHeight="1" hidden="1">
      <c r="A176" s="222" t="s">
        <v>202</v>
      </c>
      <c r="B176" s="217" t="s">
        <v>80</v>
      </c>
      <c r="C176" s="218" t="s">
        <v>119</v>
      </c>
      <c r="D176" s="218" t="s">
        <v>23</v>
      </c>
      <c r="E176" s="237" t="s">
        <v>317</v>
      </c>
      <c r="F176" s="218" t="s">
        <v>125</v>
      </c>
      <c r="G176" s="204">
        <v>0</v>
      </c>
      <c r="H176" s="204">
        <v>591.07</v>
      </c>
      <c r="I176" s="204">
        <f>J176-H176</f>
        <v>-591.07</v>
      </c>
      <c r="J176" s="204">
        <v>0</v>
      </c>
    </row>
    <row r="177" spans="1:10" ht="77.25" customHeight="1" hidden="1">
      <c r="A177" s="215" t="s">
        <v>234</v>
      </c>
      <c r="B177" s="217" t="s">
        <v>80</v>
      </c>
      <c r="C177" s="218" t="s">
        <v>119</v>
      </c>
      <c r="D177" s="218" t="s">
        <v>23</v>
      </c>
      <c r="E177" s="218" t="s">
        <v>233</v>
      </c>
      <c r="F177" s="218" t="s">
        <v>43</v>
      </c>
      <c r="G177" s="204">
        <f aca="true" t="shared" si="17" ref="G177:I178">G178</f>
        <v>769.69</v>
      </c>
      <c r="H177" s="204">
        <f t="shared" si="17"/>
        <v>0</v>
      </c>
      <c r="I177" s="204">
        <f t="shared" si="17"/>
        <v>0</v>
      </c>
      <c r="J177" s="204">
        <f t="shared" si="9"/>
        <v>0</v>
      </c>
    </row>
    <row r="178" spans="1:10" ht="24" customHeight="1" hidden="1">
      <c r="A178" s="215" t="s">
        <v>47</v>
      </c>
      <c r="B178" s="217" t="s">
        <v>80</v>
      </c>
      <c r="C178" s="218" t="s">
        <v>119</v>
      </c>
      <c r="D178" s="218" t="s">
        <v>23</v>
      </c>
      <c r="E178" s="218" t="s">
        <v>232</v>
      </c>
      <c r="F178" s="218" t="s">
        <v>43</v>
      </c>
      <c r="G178" s="204">
        <f t="shared" si="17"/>
        <v>769.69</v>
      </c>
      <c r="H178" s="204">
        <f t="shared" si="17"/>
        <v>0</v>
      </c>
      <c r="I178" s="204">
        <f t="shared" si="17"/>
        <v>0</v>
      </c>
      <c r="J178" s="204">
        <f t="shared" si="9"/>
        <v>0</v>
      </c>
    </row>
    <row r="179" spans="1:10" ht="12.75" customHeight="1" hidden="1">
      <c r="A179" s="215" t="s">
        <v>202</v>
      </c>
      <c r="B179" s="217" t="s">
        <v>80</v>
      </c>
      <c r="C179" s="218" t="s">
        <v>119</v>
      </c>
      <c r="D179" s="218" t="s">
        <v>23</v>
      </c>
      <c r="E179" s="218" t="s">
        <v>232</v>
      </c>
      <c r="F179" s="218" t="s">
        <v>125</v>
      </c>
      <c r="G179" s="204">
        <v>769.69</v>
      </c>
      <c r="H179" s="204">
        <v>0</v>
      </c>
      <c r="I179" s="204"/>
      <c r="J179" s="204">
        <f>H179+I179</f>
        <v>0</v>
      </c>
    </row>
    <row r="180" spans="1:10" ht="28.5" customHeight="1">
      <c r="A180" s="215" t="s">
        <v>268</v>
      </c>
      <c r="B180" s="217" t="s">
        <v>80</v>
      </c>
      <c r="C180" s="218" t="s">
        <v>24</v>
      </c>
      <c r="D180" s="218" t="s">
        <v>15</v>
      </c>
      <c r="E180" s="218" t="s">
        <v>360</v>
      </c>
      <c r="F180" s="218" t="s">
        <v>134</v>
      </c>
      <c r="G180" s="204"/>
      <c r="H180" s="204">
        <v>4</v>
      </c>
      <c r="I180" s="204">
        <v>64</v>
      </c>
      <c r="J180" s="204">
        <f>H180+I180</f>
        <v>68</v>
      </c>
    </row>
    <row r="181" spans="1:10" ht="17.25" customHeight="1">
      <c r="A181" s="215" t="s">
        <v>269</v>
      </c>
      <c r="B181" s="217" t="s">
        <v>80</v>
      </c>
      <c r="C181" s="218" t="s">
        <v>24</v>
      </c>
      <c r="D181" s="218" t="s">
        <v>15</v>
      </c>
      <c r="E181" s="218" t="s">
        <v>360</v>
      </c>
      <c r="F181" s="218" t="s">
        <v>133</v>
      </c>
      <c r="G181" s="204"/>
      <c r="H181" s="204">
        <v>6.5</v>
      </c>
      <c r="I181" s="204">
        <v>0</v>
      </c>
      <c r="J181" s="204">
        <f>H181+I181</f>
        <v>6.5</v>
      </c>
    </row>
    <row r="182" spans="1:10" ht="15" customHeight="1">
      <c r="A182" s="215" t="s">
        <v>393</v>
      </c>
      <c r="B182" s="217" t="s">
        <v>80</v>
      </c>
      <c r="C182" s="218" t="s">
        <v>24</v>
      </c>
      <c r="D182" s="218" t="s">
        <v>15</v>
      </c>
      <c r="E182" s="218" t="s">
        <v>360</v>
      </c>
      <c r="F182" s="218" t="s">
        <v>387</v>
      </c>
      <c r="G182" s="204"/>
      <c r="H182" s="204">
        <v>10</v>
      </c>
      <c r="I182" s="204">
        <v>0</v>
      </c>
      <c r="J182" s="204">
        <f>H182+I182</f>
        <v>10</v>
      </c>
    </row>
    <row r="183" spans="1:10" ht="54.75" customHeight="1">
      <c r="A183" s="220" t="s">
        <v>396</v>
      </c>
      <c r="B183" s="206" t="s">
        <v>80</v>
      </c>
      <c r="C183" s="219" t="s">
        <v>119</v>
      </c>
      <c r="D183" s="219" t="s">
        <v>23</v>
      </c>
      <c r="E183" s="219" t="s">
        <v>383</v>
      </c>
      <c r="F183" s="219" t="s">
        <v>43</v>
      </c>
      <c r="G183" s="199"/>
      <c r="H183" s="199">
        <f>H184+H190+H195</f>
        <v>2165.09</v>
      </c>
      <c r="I183" s="199">
        <f>J183-H183</f>
        <v>266.94000000000005</v>
      </c>
      <c r="J183" s="199">
        <f>J184+J190+J195</f>
        <v>2432.03</v>
      </c>
    </row>
    <row r="184" spans="1:10" ht="63.75" customHeight="1">
      <c r="A184" s="215" t="s">
        <v>399</v>
      </c>
      <c r="B184" s="217" t="s">
        <v>80</v>
      </c>
      <c r="C184" s="218" t="s">
        <v>119</v>
      </c>
      <c r="D184" s="218" t="s">
        <v>23</v>
      </c>
      <c r="E184" s="218" t="s">
        <v>362</v>
      </c>
      <c r="F184" s="218" t="s">
        <v>43</v>
      </c>
      <c r="G184" s="204"/>
      <c r="H184" s="204">
        <f>H185+H186+H187</f>
        <v>1670.96</v>
      </c>
      <c r="I184" s="204">
        <f>I185+I186+I187+I188+I189</f>
        <v>232.34</v>
      </c>
      <c r="J184" s="204">
        <f>J185+J186+J187+J188+J189</f>
        <v>1903.3</v>
      </c>
    </row>
    <row r="185" spans="1:10" ht="26.25" customHeight="1">
      <c r="A185" s="215" t="s">
        <v>382</v>
      </c>
      <c r="B185" s="217" t="s">
        <v>80</v>
      </c>
      <c r="C185" s="218" t="s">
        <v>119</v>
      </c>
      <c r="D185" s="218" t="s">
        <v>23</v>
      </c>
      <c r="E185" s="218" t="s">
        <v>362</v>
      </c>
      <c r="F185" s="218" t="s">
        <v>125</v>
      </c>
      <c r="G185" s="204"/>
      <c r="H185" s="204">
        <v>1265.71</v>
      </c>
      <c r="I185" s="204">
        <v>0</v>
      </c>
      <c r="J185" s="204">
        <f>H185+I185</f>
        <v>1265.71</v>
      </c>
    </row>
    <row r="186" spans="1:10" ht="51.75" customHeight="1">
      <c r="A186" s="215" t="s">
        <v>380</v>
      </c>
      <c r="B186" s="217" t="s">
        <v>80</v>
      </c>
      <c r="C186" s="218" t="s">
        <v>119</v>
      </c>
      <c r="D186" s="218" t="s">
        <v>23</v>
      </c>
      <c r="E186" s="218" t="s">
        <v>362</v>
      </c>
      <c r="F186" s="218" t="s">
        <v>378</v>
      </c>
      <c r="G186" s="204"/>
      <c r="H186" s="204">
        <v>382.25</v>
      </c>
      <c r="I186" s="204">
        <v>0</v>
      </c>
      <c r="J186" s="204">
        <f>H186+I186</f>
        <v>382.25</v>
      </c>
    </row>
    <row r="187" spans="1:10" ht="39" customHeight="1">
      <c r="A187" s="215" t="s">
        <v>267</v>
      </c>
      <c r="B187" s="217" t="s">
        <v>80</v>
      </c>
      <c r="C187" s="218" t="s">
        <v>119</v>
      </c>
      <c r="D187" s="218" t="s">
        <v>23</v>
      </c>
      <c r="E187" s="218" t="s">
        <v>362</v>
      </c>
      <c r="F187" s="218" t="s">
        <v>126</v>
      </c>
      <c r="G187" s="204"/>
      <c r="H187" s="204">
        <v>23</v>
      </c>
      <c r="I187" s="204">
        <v>0</v>
      </c>
      <c r="J187" s="204">
        <f>H187+I187</f>
        <v>23</v>
      </c>
    </row>
    <row r="188" spans="1:10" ht="23.25" customHeight="1">
      <c r="A188" s="215" t="s">
        <v>382</v>
      </c>
      <c r="B188" s="217" t="s">
        <v>80</v>
      </c>
      <c r="C188" s="218" t="s">
        <v>119</v>
      </c>
      <c r="D188" s="218" t="s">
        <v>23</v>
      </c>
      <c r="E188" s="218" t="s">
        <v>438</v>
      </c>
      <c r="F188" s="218" t="s">
        <v>125</v>
      </c>
      <c r="G188" s="204"/>
      <c r="H188" s="204">
        <v>0</v>
      </c>
      <c r="I188" s="204">
        <v>177.84</v>
      </c>
      <c r="J188" s="204">
        <f>H188+I188</f>
        <v>177.84</v>
      </c>
    </row>
    <row r="189" spans="1:10" ht="52.5" customHeight="1">
      <c r="A189" s="215" t="s">
        <v>380</v>
      </c>
      <c r="B189" s="217" t="s">
        <v>80</v>
      </c>
      <c r="C189" s="218" t="s">
        <v>119</v>
      </c>
      <c r="D189" s="218" t="s">
        <v>23</v>
      </c>
      <c r="E189" s="218" t="s">
        <v>438</v>
      </c>
      <c r="F189" s="218" t="s">
        <v>378</v>
      </c>
      <c r="G189" s="204"/>
      <c r="H189" s="204">
        <v>0</v>
      </c>
      <c r="I189" s="204">
        <v>54.5</v>
      </c>
      <c r="J189" s="204">
        <f>H189+I189</f>
        <v>54.5</v>
      </c>
    </row>
    <row r="190" spans="1:16" s="190" customFormat="1" ht="51" customHeight="1">
      <c r="A190" s="192" t="s">
        <v>396</v>
      </c>
      <c r="B190" s="206" t="s">
        <v>80</v>
      </c>
      <c r="C190" s="206" t="s">
        <v>119</v>
      </c>
      <c r="D190" s="206" t="s">
        <v>23</v>
      </c>
      <c r="E190" s="206" t="s">
        <v>383</v>
      </c>
      <c r="F190" s="206" t="s">
        <v>43</v>
      </c>
      <c r="G190" s="204"/>
      <c r="H190" s="199">
        <f>H191</f>
        <v>171.08</v>
      </c>
      <c r="I190" s="199">
        <f>J190-H190</f>
        <v>7</v>
      </c>
      <c r="J190" s="199">
        <f>J191</f>
        <v>178.08</v>
      </c>
      <c r="K190" s="193"/>
      <c r="L190" s="193"/>
      <c r="M190" s="193"/>
      <c r="N190" s="193"/>
      <c r="O190" s="193"/>
      <c r="P190" s="193"/>
    </row>
    <row r="191" spans="1:16" s="190" customFormat="1" ht="57" customHeight="1">
      <c r="A191" s="222" t="s">
        <v>399</v>
      </c>
      <c r="B191" s="217" t="s">
        <v>80</v>
      </c>
      <c r="C191" s="217" t="s">
        <v>119</v>
      </c>
      <c r="D191" s="217" t="s">
        <v>23</v>
      </c>
      <c r="E191" s="217" t="s">
        <v>420</v>
      </c>
      <c r="F191" s="217" t="s">
        <v>43</v>
      </c>
      <c r="G191" s="204"/>
      <c r="H191" s="204">
        <f>H192+H193</f>
        <v>171.08</v>
      </c>
      <c r="I191" s="204">
        <f>J191-H191</f>
        <v>7</v>
      </c>
      <c r="J191" s="204">
        <f>J192+J193+J194</f>
        <v>178.08</v>
      </c>
      <c r="K191" s="193"/>
      <c r="L191" s="193"/>
      <c r="M191" s="193"/>
      <c r="N191" s="193"/>
      <c r="O191" s="193"/>
      <c r="P191" s="193"/>
    </row>
    <row r="192" spans="1:16" s="190" customFormat="1" ht="27" customHeight="1">
      <c r="A192" s="222" t="s">
        <v>382</v>
      </c>
      <c r="B192" s="217" t="s">
        <v>80</v>
      </c>
      <c r="C192" s="217" t="s">
        <v>119</v>
      </c>
      <c r="D192" s="217" t="s">
        <v>23</v>
      </c>
      <c r="E192" s="217" t="s">
        <v>420</v>
      </c>
      <c r="F192" s="217" t="s">
        <v>125</v>
      </c>
      <c r="G192" s="204"/>
      <c r="H192" s="204">
        <v>131.4</v>
      </c>
      <c r="I192" s="204">
        <v>0</v>
      </c>
      <c r="J192" s="204">
        <f>H192+I192</f>
        <v>131.4</v>
      </c>
      <c r="K192" s="193"/>
      <c r="L192" s="193"/>
      <c r="M192" s="193"/>
      <c r="N192" s="193"/>
      <c r="O192" s="193"/>
      <c r="P192" s="193"/>
    </row>
    <row r="193" spans="1:16" s="190" customFormat="1" ht="49.5" customHeight="1">
      <c r="A193" s="200" t="s">
        <v>380</v>
      </c>
      <c r="B193" s="217" t="s">
        <v>80</v>
      </c>
      <c r="C193" s="218" t="s">
        <v>119</v>
      </c>
      <c r="D193" s="218" t="s">
        <v>23</v>
      </c>
      <c r="E193" s="217" t="s">
        <v>420</v>
      </c>
      <c r="F193" s="218" t="s">
        <v>378</v>
      </c>
      <c r="G193" s="204"/>
      <c r="H193" s="204">
        <v>39.68</v>
      </c>
      <c r="I193" s="204">
        <v>0</v>
      </c>
      <c r="J193" s="204">
        <f>H193+I193</f>
        <v>39.68</v>
      </c>
      <c r="K193" s="193"/>
      <c r="L193" s="193"/>
      <c r="M193" s="193"/>
      <c r="N193" s="193"/>
      <c r="O193" s="193"/>
      <c r="P193" s="193"/>
    </row>
    <row r="194" spans="1:16" s="190" customFormat="1" ht="32.25" customHeight="1">
      <c r="A194" s="200" t="s">
        <v>382</v>
      </c>
      <c r="B194" s="217" t="s">
        <v>80</v>
      </c>
      <c r="C194" s="218" t="s">
        <v>119</v>
      </c>
      <c r="D194" s="218" t="s">
        <v>23</v>
      </c>
      <c r="E194" s="217" t="s">
        <v>439</v>
      </c>
      <c r="F194" s="218" t="s">
        <v>125</v>
      </c>
      <c r="G194" s="204"/>
      <c r="H194" s="204">
        <v>0</v>
      </c>
      <c r="I194" s="204">
        <v>7</v>
      </c>
      <c r="J194" s="204">
        <f>H194+I194</f>
        <v>7</v>
      </c>
      <c r="K194" s="193"/>
      <c r="L194" s="193"/>
      <c r="M194" s="193"/>
      <c r="N194" s="193"/>
      <c r="O194" s="193"/>
      <c r="P194" s="193"/>
    </row>
    <row r="195" spans="1:16" s="190" customFormat="1" ht="41.25" customHeight="1">
      <c r="A195" s="192" t="s">
        <v>396</v>
      </c>
      <c r="B195" s="206" t="s">
        <v>80</v>
      </c>
      <c r="C195" s="206" t="s">
        <v>119</v>
      </c>
      <c r="D195" s="206" t="s">
        <v>23</v>
      </c>
      <c r="E195" s="206" t="s">
        <v>383</v>
      </c>
      <c r="F195" s="206" t="s">
        <v>43</v>
      </c>
      <c r="G195" s="204"/>
      <c r="H195" s="199">
        <f>H196</f>
        <v>323.05</v>
      </c>
      <c r="I195" s="199">
        <f>J195-H195</f>
        <v>27.600000000000023</v>
      </c>
      <c r="J195" s="199">
        <f>J196</f>
        <v>350.65000000000003</v>
      </c>
      <c r="K195" s="193"/>
      <c r="L195" s="193"/>
      <c r="M195" s="193"/>
      <c r="N195" s="193"/>
      <c r="O195" s="193"/>
      <c r="P195" s="193"/>
    </row>
    <row r="196" spans="1:10" ht="25.5" customHeight="1">
      <c r="A196" s="222" t="s">
        <v>399</v>
      </c>
      <c r="B196" s="217" t="s">
        <v>80</v>
      </c>
      <c r="C196" s="217" t="s">
        <v>119</v>
      </c>
      <c r="D196" s="217" t="s">
        <v>23</v>
      </c>
      <c r="E196" s="217" t="s">
        <v>421</v>
      </c>
      <c r="F196" s="217" t="s">
        <v>43</v>
      </c>
      <c r="G196" s="204"/>
      <c r="H196" s="204">
        <f>H197+H198+H199</f>
        <v>323.05</v>
      </c>
      <c r="I196" s="204">
        <f>J196-H196</f>
        <v>27.600000000000023</v>
      </c>
      <c r="J196" s="204">
        <f>J197+J198+J199+J200</f>
        <v>350.65000000000003</v>
      </c>
    </row>
    <row r="197" spans="1:10" ht="26.25">
      <c r="A197" s="222" t="s">
        <v>382</v>
      </c>
      <c r="B197" s="217" t="s">
        <v>80</v>
      </c>
      <c r="C197" s="217" t="s">
        <v>119</v>
      </c>
      <c r="D197" s="217" t="s">
        <v>23</v>
      </c>
      <c r="E197" s="217" t="s">
        <v>421</v>
      </c>
      <c r="F197" s="217" t="s">
        <v>125</v>
      </c>
      <c r="G197" s="204"/>
      <c r="H197" s="204">
        <v>226.45</v>
      </c>
      <c r="I197" s="204">
        <v>0</v>
      </c>
      <c r="J197" s="204">
        <f>H197+I197</f>
        <v>226.45</v>
      </c>
    </row>
    <row r="198" spans="1:10" ht="52.5">
      <c r="A198" s="200" t="s">
        <v>380</v>
      </c>
      <c r="B198" s="217" t="s">
        <v>80</v>
      </c>
      <c r="C198" s="218" t="s">
        <v>119</v>
      </c>
      <c r="D198" s="218" t="s">
        <v>23</v>
      </c>
      <c r="E198" s="217" t="s">
        <v>421</v>
      </c>
      <c r="F198" s="218" t="s">
        <v>378</v>
      </c>
      <c r="G198" s="204"/>
      <c r="H198" s="204">
        <v>68.4</v>
      </c>
      <c r="I198" s="204">
        <v>0</v>
      </c>
      <c r="J198" s="204">
        <f>H198+I198</f>
        <v>68.4</v>
      </c>
    </row>
    <row r="199" spans="1:10" ht="39">
      <c r="A199" s="200" t="s">
        <v>267</v>
      </c>
      <c r="B199" s="217" t="s">
        <v>80</v>
      </c>
      <c r="C199" s="218" t="s">
        <v>119</v>
      </c>
      <c r="D199" s="218" t="s">
        <v>23</v>
      </c>
      <c r="E199" s="217" t="s">
        <v>421</v>
      </c>
      <c r="F199" s="218" t="s">
        <v>126</v>
      </c>
      <c r="G199" s="204"/>
      <c r="H199" s="204">
        <v>28.2</v>
      </c>
      <c r="I199" s="204">
        <v>0</v>
      </c>
      <c r="J199" s="204">
        <f>H199+I199</f>
        <v>28.2</v>
      </c>
    </row>
    <row r="200" spans="1:10" ht="26.25">
      <c r="A200" s="200" t="s">
        <v>382</v>
      </c>
      <c r="B200" s="217" t="s">
        <v>80</v>
      </c>
      <c r="C200" s="218" t="s">
        <v>119</v>
      </c>
      <c r="D200" s="218" t="s">
        <v>23</v>
      </c>
      <c r="E200" s="217" t="s">
        <v>440</v>
      </c>
      <c r="F200" s="218" t="s">
        <v>125</v>
      </c>
      <c r="G200" s="204"/>
      <c r="H200" s="204">
        <v>0</v>
      </c>
      <c r="I200" s="204">
        <v>27.6</v>
      </c>
      <c r="J200" s="204">
        <f>H200+I200</f>
        <v>27.6</v>
      </c>
    </row>
    <row r="201" spans="1:10" ht="12.75">
      <c r="A201" s="82" t="s">
        <v>28</v>
      </c>
      <c r="B201" s="69"/>
      <c r="C201" s="69"/>
      <c r="D201" s="69"/>
      <c r="E201" s="69"/>
      <c r="F201" s="69"/>
      <c r="G201" s="61">
        <f>G171+G140+G125+G97+G88+G80+G10+G70</f>
        <v>4279.68</v>
      </c>
      <c r="H201" s="61">
        <f>H9</f>
        <v>4643.51</v>
      </c>
      <c r="I201" s="61">
        <f>I9</f>
        <v>794.37</v>
      </c>
      <c r="J201" s="61">
        <f>J9</f>
        <v>5437.879999999999</v>
      </c>
    </row>
  </sheetData>
  <sheetProtection/>
  <mergeCells count="15">
    <mergeCell ref="F1:J1"/>
    <mergeCell ref="I5:I6"/>
    <mergeCell ref="J5:J6"/>
    <mergeCell ref="K3:M3"/>
    <mergeCell ref="F2:J2"/>
    <mergeCell ref="A2:E2"/>
    <mergeCell ref="A3:J3"/>
    <mergeCell ref="K8:K35"/>
    <mergeCell ref="A5:A6"/>
    <mergeCell ref="B5:B6"/>
    <mergeCell ref="C5:C6"/>
    <mergeCell ref="D5:D6"/>
    <mergeCell ref="E5:E6"/>
    <mergeCell ref="F5:F6"/>
    <mergeCell ref="H5:H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50390625" style="124" customWidth="1"/>
    <col min="5" max="5" width="8.625" style="124" customWidth="1"/>
    <col min="6" max="6" width="10.375" style="124" customWidth="1"/>
    <col min="7" max="7" width="9.125" style="124" customWidth="1"/>
    <col min="8" max="8" width="11.50390625" style="0" customWidth="1"/>
    <col min="9" max="9" width="11.875" style="0" customWidth="1"/>
    <col min="10" max="10" width="12.50390625" style="0" customWidth="1"/>
  </cols>
  <sheetData>
    <row r="1" spans="6:10" ht="12.75">
      <c r="F1" s="128"/>
      <c r="I1" s="246" t="s">
        <v>246</v>
      </c>
      <c r="J1" s="246"/>
    </row>
    <row r="2" spans="9:10" ht="80.25" customHeight="1">
      <c r="I2" s="246"/>
      <c r="J2" s="246"/>
    </row>
    <row r="3" spans="2:10" ht="12.75">
      <c r="B3" s="280" t="s">
        <v>244</v>
      </c>
      <c r="C3" s="280"/>
      <c r="D3" s="280"/>
      <c r="E3" s="280"/>
      <c r="F3" s="280"/>
      <c r="G3" s="280"/>
      <c r="H3" s="280"/>
      <c r="I3" s="280"/>
      <c r="J3" s="280"/>
    </row>
    <row r="4" spans="2:10" ht="12.75">
      <c r="B4" s="280"/>
      <c r="C4" s="280"/>
      <c r="D4" s="280"/>
      <c r="E4" s="280"/>
      <c r="F4" s="280"/>
      <c r="G4" s="280"/>
      <c r="H4" s="280"/>
      <c r="I4" s="280"/>
      <c r="J4" s="280"/>
    </row>
    <row r="5" spans="2:10" ht="12.75">
      <c r="B5" s="280"/>
      <c r="C5" s="280"/>
      <c r="D5" s="280"/>
      <c r="E5" s="280"/>
      <c r="F5" s="280"/>
      <c r="G5" s="280"/>
      <c r="H5" s="280"/>
      <c r="I5" s="280"/>
      <c r="J5" s="280"/>
    </row>
    <row r="7" spans="1:10" ht="92.25">
      <c r="A7" s="121" t="s">
        <v>252</v>
      </c>
      <c r="B7" s="121" t="s">
        <v>253</v>
      </c>
      <c r="C7" s="125" t="s">
        <v>254</v>
      </c>
      <c r="D7" s="125" t="s">
        <v>255</v>
      </c>
      <c r="E7" s="125" t="s">
        <v>256</v>
      </c>
      <c r="F7" s="125" t="s">
        <v>257</v>
      </c>
      <c r="G7" s="125" t="s">
        <v>258</v>
      </c>
      <c r="H7" s="123" t="s">
        <v>259</v>
      </c>
      <c r="I7" s="123" t="s">
        <v>55</v>
      </c>
      <c r="J7" s="123" t="s">
        <v>295</v>
      </c>
    </row>
    <row r="8" spans="1:10" s="104" customFormat="1" ht="12.75">
      <c r="A8" s="131"/>
      <c r="B8" s="132" t="s">
        <v>260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261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6.25">
      <c r="A10" s="121"/>
      <c r="B10" s="122" t="s">
        <v>262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6.25">
      <c r="A11" s="121"/>
      <c r="B11" s="122" t="s">
        <v>263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9">
      <c r="A12" s="121"/>
      <c r="B12" s="122" t="s">
        <v>202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9">
      <c r="A13" s="121"/>
      <c r="B13" s="122" t="s">
        <v>264</v>
      </c>
      <c r="C13" s="126">
        <v>801</v>
      </c>
      <c r="D13" s="126">
        <v>1</v>
      </c>
      <c r="E13" s="126">
        <v>4</v>
      </c>
      <c r="F13" s="126" t="s">
        <v>298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9">
      <c r="A14" s="121"/>
      <c r="B14" s="122" t="s">
        <v>265</v>
      </c>
      <c r="C14" s="126">
        <v>801</v>
      </c>
      <c r="D14" s="126">
        <v>1</v>
      </c>
      <c r="E14" s="126">
        <v>4</v>
      </c>
      <c r="F14" s="126" t="s">
        <v>299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9">
      <c r="A15" s="121"/>
      <c r="B15" s="122" t="s">
        <v>202</v>
      </c>
      <c r="C15" s="126">
        <v>801</v>
      </c>
      <c r="D15" s="126">
        <v>1</v>
      </c>
      <c r="E15" s="126">
        <v>4</v>
      </c>
      <c r="F15" s="126" t="s">
        <v>299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9">
      <c r="A16" s="121"/>
      <c r="B16" s="122" t="s">
        <v>266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26.25">
      <c r="A17" s="121"/>
      <c r="B17" s="122" t="s">
        <v>267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6.25">
      <c r="A18" s="121"/>
      <c r="B18" s="122" t="s">
        <v>268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269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2.5">
      <c r="A20" s="121"/>
      <c r="B20" s="122" t="s">
        <v>190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2.5">
      <c r="A21" s="121"/>
      <c r="B21" s="122" t="s">
        <v>270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6.25">
      <c r="A22" s="121"/>
      <c r="B22" s="122" t="s">
        <v>205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9">
      <c r="A23" s="121"/>
      <c r="B23" s="122" t="s">
        <v>202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9">
      <c r="A25" s="121"/>
      <c r="B25" s="122" t="s">
        <v>202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9">
      <c r="A26" s="121"/>
      <c r="B26" s="122" t="s">
        <v>266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26.25">
      <c r="A27" s="121"/>
      <c r="B27" s="122" t="s">
        <v>267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6.25">
      <c r="A28" s="121"/>
      <c r="B28" s="122" t="s">
        <v>268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269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261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6.25">
      <c r="A31" s="121"/>
      <c r="B31" s="122" t="s">
        <v>262</v>
      </c>
      <c r="C31" s="126">
        <v>801</v>
      </c>
      <c r="D31" s="126">
        <v>1</v>
      </c>
      <c r="E31" s="126">
        <v>11</v>
      </c>
      <c r="F31" s="127" t="s">
        <v>271</v>
      </c>
      <c r="G31" s="126"/>
      <c r="H31" s="129"/>
      <c r="I31" s="129"/>
      <c r="J31" s="129"/>
    </row>
    <row r="32" spans="1:10" ht="26.2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271</v>
      </c>
      <c r="G32" s="126">
        <v>0</v>
      </c>
      <c r="H32" s="129"/>
      <c r="I32" s="129"/>
      <c r="J32" s="129"/>
    </row>
    <row r="33" spans="1:10" ht="12.75">
      <c r="A33" s="121"/>
      <c r="B33" s="122" t="s">
        <v>208</v>
      </c>
      <c r="C33" s="126">
        <v>801</v>
      </c>
      <c r="D33" s="126">
        <v>1</v>
      </c>
      <c r="E33" s="126">
        <v>11</v>
      </c>
      <c r="F33" s="127" t="s">
        <v>271</v>
      </c>
      <c r="G33" s="126">
        <v>870</v>
      </c>
      <c r="H33" s="129"/>
      <c r="I33" s="129"/>
      <c r="J33" s="129"/>
    </row>
    <row r="34" spans="1:10" ht="12.75">
      <c r="A34" s="121"/>
      <c r="B34" s="122" t="s">
        <v>272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6.2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208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261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39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9">
      <c r="A40" s="121"/>
      <c r="B40" s="122" t="s">
        <v>202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26.25">
      <c r="A41" s="121"/>
      <c r="B41" s="122" t="s">
        <v>267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39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9">
      <c r="A45" s="121"/>
      <c r="B45" s="122" t="s">
        <v>202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26.25">
      <c r="A46" s="121"/>
      <c r="B46" s="122" t="s">
        <v>267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6.25">
      <c r="A47" s="121"/>
      <c r="B47" s="122" t="s">
        <v>273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9">
      <c r="A48" s="121"/>
      <c r="B48" s="122" t="s">
        <v>274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9">
      <c r="A49" s="121"/>
      <c r="B49" s="122" t="s">
        <v>275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26.25">
      <c r="A50" s="121"/>
      <c r="B50" s="122" t="s">
        <v>267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6.25">
      <c r="A51" s="121"/>
      <c r="B51" s="122" t="s">
        <v>276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9">
      <c r="A52" s="121"/>
      <c r="B52" s="122" t="s">
        <v>277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26.25">
      <c r="A53" s="121"/>
      <c r="B53" s="122" t="s">
        <v>267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278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279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9">
      <c r="A57" s="121"/>
      <c r="B57" s="122" t="s">
        <v>280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9">
      <c r="A58" s="121"/>
      <c r="B58" s="122" t="s">
        <v>281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282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26.25">
      <c r="A62" s="121"/>
      <c r="B62" s="122" t="s">
        <v>267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283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9">
      <c r="A64" s="121"/>
      <c r="B64" s="122" t="s">
        <v>264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6.25">
      <c r="A65" s="121"/>
      <c r="B65" s="122" t="s">
        <v>284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6.25">
      <c r="A66" s="121"/>
      <c r="B66" s="122" t="s">
        <v>285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6.25">
      <c r="A67" s="121"/>
      <c r="B67" s="122" t="s">
        <v>286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6.25">
      <c r="A68" s="121"/>
      <c r="B68" s="122" t="s">
        <v>235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26.25">
      <c r="A69" s="121"/>
      <c r="B69" s="122" t="s">
        <v>267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9">
      <c r="A70" s="121"/>
      <c r="B70" s="122" t="s">
        <v>264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9">
      <c r="A72" s="121"/>
      <c r="B72" s="122" t="s">
        <v>264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9">
      <c r="A73" s="121"/>
      <c r="B73" s="122" t="s">
        <v>287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6">
      <c r="A74" s="121"/>
      <c r="B74" s="122" t="s">
        <v>288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9">
      <c r="A75" s="121"/>
      <c r="B75" s="122" t="s">
        <v>202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26.25">
      <c r="A76" s="121"/>
      <c r="B76" s="122" t="s">
        <v>267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6.25">
      <c r="A78" s="121"/>
      <c r="B78" s="122" t="s">
        <v>224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6.25">
      <c r="A79" s="121"/>
      <c r="B79" s="122" t="s">
        <v>289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9">
      <c r="A80" s="121"/>
      <c r="B80" s="122" t="s">
        <v>202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26.25">
      <c r="A81" s="121"/>
      <c r="B81" s="122" t="s">
        <v>267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191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9">
      <c r="A84" s="121"/>
      <c r="B84" s="122" t="s">
        <v>264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2.5">
      <c r="A85" s="121"/>
      <c r="B85" s="122" t="s">
        <v>290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6">
      <c r="A86" s="121"/>
      <c r="B86" s="122" t="s">
        <v>291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26.25">
      <c r="A87" s="121"/>
      <c r="B87" s="122" t="s">
        <v>267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6.25">
      <c r="A88" s="121"/>
      <c r="B88" s="122" t="s">
        <v>292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6.25">
      <c r="A89" s="121"/>
      <c r="B89" s="122" t="s">
        <v>289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9">
      <c r="A90" s="121"/>
      <c r="B90" s="122" t="s">
        <v>202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26.25">
      <c r="A91" s="121"/>
      <c r="B91" s="122" t="s">
        <v>267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185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6.25">
      <c r="A93" s="121"/>
      <c r="B93" s="122" t="s">
        <v>268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269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293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6.2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26.25">
      <c r="A97" s="121"/>
      <c r="B97" s="122" t="s">
        <v>267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6.25">
      <c r="A98" s="121"/>
      <c r="B98" s="122" t="s">
        <v>268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269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294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6.25">
      <c r="A101" s="121"/>
      <c r="B101" s="122" t="s">
        <v>192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9">
      <c r="A102" s="121"/>
      <c r="B102" s="122" t="s">
        <v>264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2.5">
      <c r="A103" s="121"/>
      <c r="B103" s="122" t="s">
        <v>290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2.5">
      <c r="A104" s="121"/>
      <c r="B104" s="122" t="s">
        <v>296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9">
      <c r="A105" s="121"/>
      <c r="B105" s="122" t="s">
        <v>202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26.25">
      <c r="A106" s="121"/>
      <c r="B106" s="122" t="s">
        <v>267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6">
      <c r="A107" s="121"/>
      <c r="B107" s="122" t="s">
        <v>234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6.25">
      <c r="A108" s="121"/>
      <c r="B108" s="122" t="s">
        <v>289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9">
      <c r="A109" s="121"/>
      <c r="B109" s="122" t="s">
        <v>202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26.25">
      <c r="A110" s="121"/>
      <c r="B110" s="122" t="s">
        <v>267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297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50390625" style="0" customWidth="1"/>
    <col min="2" max="2" width="7.00390625" style="0" customWidth="1"/>
    <col min="3" max="3" width="7.375" style="0" customWidth="1"/>
    <col min="4" max="4" width="6.5039062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57" t="s">
        <v>324</v>
      </c>
      <c r="I1" s="257"/>
      <c r="J1" s="257"/>
      <c r="K1" s="34"/>
    </row>
    <row r="2" spans="1:10" s="1" customFormat="1" ht="64.5" customHeight="1">
      <c r="A2" s="264" t="s">
        <v>323</v>
      </c>
      <c r="B2" s="264"/>
      <c r="C2" s="264"/>
      <c r="D2" s="264"/>
      <c r="E2" s="264"/>
      <c r="F2" s="264"/>
      <c r="G2" s="264"/>
      <c r="H2" s="264"/>
      <c r="I2" s="264"/>
      <c r="J2" s="264"/>
    </row>
    <row r="3" spans="1:10" s="1" customFormat="1" ht="1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">
      <c r="A4" s="266" t="s">
        <v>12</v>
      </c>
      <c r="B4" s="266" t="s">
        <v>13</v>
      </c>
      <c r="C4" s="266" t="s">
        <v>8</v>
      </c>
      <c r="D4" s="266" t="s">
        <v>9</v>
      </c>
      <c r="E4" s="266" t="s">
        <v>10</v>
      </c>
      <c r="F4" s="266" t="s">
        <v>11</v>
      </c>
      <c r="G4" s="279" t="s">
        <v>193</v>
      </c>
      <c r="H4" s="279"/>
      <c r="I4" s="279"/>
      <c r="J4" s="67" t="s">
        <v>243</v>
      </c>
    </row>
    <row r="5" spans="1:10" s="9" customFormat="1" ht="39">
      <c r="A5" s="267"/>
      <c r="B5" s="267"/>
      <c r="C5" s="267"/>
      <c r="D5" s="267"/>
      <c r="E5" s="267"/>
      <c r="F5" s="267"/>
      <c r="G5" s="67" t="s">
        <v>94</v>
      </c>
      <c r="H5" s="67" t="s">
        <v>55</v>
      </c>
      <c r="I5" s="67" t="s">
        <v>95</v>
      </c>
      <c r="J5" s="21" t="s">
        <v>0</v>
      </c>
    </row>
    <row r="6" spans="1:10" s="9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322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198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189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200</v>
      </c>
      <c r="B10" s="45" t="s">
        <v>80</v>
      </c>
      <c r="C10" s="71" t="s">
        <v>15</v>
      </c>
      <c r="D10" s="71" t="s">
        <v>17</v>
      </c>
      <c r="E10" s="71" t="s">
        <v>199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201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202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125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261</v>
      </c>
      <c r="B13" s="135" t="s">
        <v>80</v>
      </c>
      <c r="C13" s="135" t="s">
        <v>15</v>
      </c>
      <c r="D13" s="135" t="s">
        <v>17</v>
      </c>
      <c r="E13" s="142" t="s">
        <v>300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262</v>
      </c>
      <c r="B14" s="135" t="s">
        <v>80</v>
      </c>
      <c r="C14" s="135" t="s">
        <v>15</v>
      </c>
      <c r="D14" s="135" t="s">
        <v>17</v>
      </c>
      <c r="E14" s="142" t="s">
        <v>300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263</v>
      </c>
      <c r="B15" s="135" t="s">
        <v>80</v>
      </c>
      <c r="C15" s="135" t="s">
        <v>15</v>
      </c>
      <c r="D15" s="135" t="s">
        <v>17</v>
      </c>
      <c r="E15" s="142" t="s">
        <v>300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202</v>
      </c>
      <c r="B16" s="135" t="s">
        <v>80</v>
      </c>
      <c r="C16" s="135" t="s">
        <v>15</v>
      </c>
      <c r="D16" s="135" t="s">
        <v>17</v>
      </c>
      <c r="E16" s="142" t="s">
        <v>300</v>
      </c>
      <c r="F16" s="142" t="s">
        <v>125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304</v>
      </c>
      <c r="B17" s="144" t="s">
        <v>80</v>
      </c>
      <c r="C17" s="144" t="s">
        <v>15</v>
      </c>
      <c r="D17" s="144" t="s">
        <v>19</v>
      </c>
      <c r="E17" s="145" t="s">
        <v>298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319</v>
      </c>
      <c r="B18" s="135" t="s">
        <v>80</v>
      </c>
      <c r="C18" s="135" t="s">
        <v>15</v>
      </c>
      <c r="D18" s="135" t="s">
        <v>19</v>
      </c>
      <c r="E18" s="142" t="s">
        <v>299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319</v>
      </c>
      <c r="B19" s="135" t="s">
        <v>80</v>
      </c>
      <c r="C19" s="135" t="s">
        <v>15</v>
      </c>
      <c r="D19" s="135" t="s">
        <v>19</v>
      </c>
      <c r="E19" s="142" t="s">
        <v>299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202</v>
      </c>
      <c r="B20" s="135" t="s">
        <v>80</v>
      </c>
      <c r="C20" s="135" t="s">
        <v>15</v>
      </c>
      <c r="D20" s="135" t="s">
        <v>19</v>
      </c>
      <c r="E20" s="142" t="s">
        <v>299</v>
      </c>
      <c r="F20" s="142" t="s">
        <v>125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266</v>
      </c>
      <c r="B21" s="135" t="s">
        <v>80</v>
      </c>
      <c r="C21" s="135" t="s">
        <v>15</v>
      </c>
      <c r="D21" s="135" t="s">
        <v>19</v>
      </c>
      <c r="E21" s="142" t="s">
        <v>299</v>
      </c>
      <c r="F21" s="142" t="s">
        <v>135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267</v>
      </c>
      <c r="B22" s="135" t="s">
        <v>80</v>
      </c>
      <c r="C22" s="135" t="s">
        <v>15</v>
      </c>
      <c r="D22" s="135" t="s">
        <v>19</v>
      </c>
      <c r="E22" s="142" t="s">
        <v>299</v>
      </c>
      <c r="F22" s="142" t="s">
        <v>126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268</v>
      </c>
      <c r="B23" s="135" t="s">
        <v>80</v>
      </c>
      <c r="C23" s="135" t="s">
        <v>15</v>
      </c>
      <c r="D23" s="135" t="s">
        <v>19</v>
      </c>
      <c r="E23" s="142" t="s">
        <v>303</v>
      </c>
      <c r="F23" s="142" t="s">
        <v>134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269</v>
      </c>
      <c r="B24" s="135" t="s">
        <v>80</v>
      </c>
      <c r="C24" s="135" t="s">
        <v>15</v>
      </c>
      <c r="D24" s="135" t="s">
        <v>19</v>
      </c>
      <c r="E24" s="142" t="s">
        <v>303</v>
      </c>
      <c r="F24" s="142" t="s">
        <v>133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207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2.5">
      <c r="A27" s="74" t="s">
        <v>206</v>
      </c>
      <c r="B27" s="45" t="s">
        <v>80</v>
      </c>
      <c r="C27" s="71" t="s">
        <v>15</v>
      </c>
      <c r="D27" s="71" t="s">
        <v>19</v>
      </c>
      <c r="E27" s="71" t="s">
        <v>199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6.25">
      <c r="A28" s="74" t="s">
        <v>205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9">
      <c r="A29" s="74" t="s">
        <v>202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125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9">
      <c r="A32" s="74" t="s">
        <v>202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125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6.25">
      <c r="A33" s="74" t="s">
        <v>137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135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9">
      <c r="A34" s="74" t="s">
        <v>203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126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138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134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6.25" hidden="1">
      <c r="A36" s="74" t="s">
        <v>204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133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127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125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6.25">
      <c r="A38" s="74" t="s">
        <v>204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133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261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6.25">
      <c r="A40" s="146" t="s">
        <v>262</v>
      </c>
      <c r="B40" s="135" t="s">
        <v>80</v>
      </c>
      <c r="C40" s="141" t="s">
        <v>15</v>
      </c>
      <c r="D40" s="141" t="s">
        <v>119</v>
      </c>
      <c r="E40" s="141" t="s">
        <v>271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6.25">
      <c r="A41" s="147" t="s">
        <v>45</v>
      </c>
      <c r="B41" s="135" t="s">
        <v>80</v>
      </c>
      <c r="C41" s="141" t="s">
        <v>15</v>
      </c>
      <c r="D41" s="141" t="s">
        <v>119</v>
      </c>
      <c r="E41" s="141" t="s">
        <v>271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208</v>
      </c>
      <c r="B42" s="135" t="s">
        <v>80</v>
      </c>
      <c r="C42" s="141" t="s">
        <v>15</v>
      </c>
      <c r="D42" s="141" t="s">
        <v>119</v>
      </c>
      <c r="E42" s="141" t="s">
        <v>271</v>
      </c>
      <c r="F42" s="71" t="s">
        <v>136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210</v>
      </c>
      <c r="B43" s="69" t="s">
        <v>80</v>
      </c>
      <c r="C43" s="95" t="s">
        <v>15</v>
      </c>
      <c r="D43" s="95" t="s">
        <v>119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104</v>
      </c>
      <c r="B44" s="45" t="s">
        <v>80</v>
      </c>
      <c r="C44" s="71" t="s">
        <v>15</v>
      </c>
      <c r="D44" s="71" t="s">
        <v>119</v>
      </c>
      <c r="E44" s="71" t="s">
        <v>209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6.25">
      <c r="A45" s="74" t="s">
        <v>45</v>
      </c>
      <c r="B45" s="45" t="s">
        <v>80</v>
      </c>
      <c r="C45" s="71" t="s">
        <v>15</v>
      </c>
      <c r="D45" s="71" t="s">
        <v>119</v>
      </c>
      <c r="E45" s="71" t="s">
        <v>103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208</v>
      </c>
      <c r="B46" s="45" t="s">
        <v>80</v>
      </c>
      <c r="C46" s="71" t="s">
        <v>15</v>
      </c>
      <c r="D46" s="71" t="s">
        <v>119</v>
      </c>
      <c r="E46" s="71" t="s">
        <v>103</v>
      </c>
      <c r="F46" s="71" t="s">
        <v>136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261</v>
      </c>
      <c r="B47" s="144" t="s">
        <v>80</v>
      </c>
      <c r="C47" s="98" t="s">
        <v>17</v>
      </c>
      <c r="D47" s="98" t="s">
        <v>16</v>
      </c>
      <c r="E47" s="98" t="s">
        <v>306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249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9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305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9">
      <c r="A50" s="137" t="s">
        <v>202</v>
      </c>
      <c r="B50" s="135" t="s">
        <v>80</v>
      </c>
      <c r="C50" s="141" t="s">
        <v>17</v>
      </c>
      <c r="D50" s="141" t="s">
        <v>18</v>
      </c>
      <c r="E50" s="141" t="s">
        <v>305</v>
      </c>
      <c r="F50" s="141" t="s">
        <v>125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9">
      <c r="A51" s="74" t="s">
        <v>267</v>
      </c>
      <c r="B51" s="135" t="s">
        <v>80</v>
      </c>
      <c r="C51" s="141" t="s">
        <v>17</v>
      </c>
      <c r="D51" s="141" t="s">
        <v>18</v>
      </c>
      <c r="E51" s="141" t="s">
        <v>305</v>
      </c>
      <c r="F51" s="141" t="s">
        <v>126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211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307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308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102</v>
      </c>
      <c r="F56" s="71" t="s">
        <v>43</v>
      </c>
      <c r="G56" s="25"/>
      <c r="H56" s="25"/>
      <c r="I56" s="72"/>
      <c r="J56" s="25"/>
    </row>
    <row r="57" spans="1:10" ht="26.2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102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9">
      <c r="A58" s="74" t="s">
        <v>202</v>
      </c>
      <c r="B58" s="45" t="s">
        <v>80</v>
      </c>
      <c r="C58" s="71" t="s">
        <v>17</v>
      </c>
      <c r="D58" s="71" t="s">
        <v>18</v>
      </c>
      <c r="E58" s="71" t="s">
        <v>308</v>
      </c>
      <c r="F58" s="71" t="s">
        <v>125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9">
      <c r="A59" s="74" t="s">
        <v>203</v>
      </c>
      <c r="B59" s="45" t="s">
        <v>80</v>
      </c>
      <c r="C59" s="71" t="s">
        <v>17</v>
      </c>
      <c r="D59" s="71" t="s">
        <v>18</v>
      </c>
      <c r="E59" s="71" t="s">
        <v>308</v>
      </c>
      <c r="F59" s="71" t="s">
        <v>126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6.25" hidden="1">
      <c r="A60" s="74" t="s">
        <v>128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126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216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188</v>
      </c>
      <c r="B62" s="45" t="s">
        <v>80</v>
      </c>
      <c r="C62" s="71" t="s">
        <v>19</v>
      </c>
      <c r="D62" s="71" t="s">
        <v>187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6.25">
      <c r="A63" s="74" t="s">
        <v>215</v>
      </c>
      <c r="B63" s="45" t="s">
        <v>80</v>
      </c>
      <c r="C63" s="71" t="s">
        <v>19</v>
      </c>
      <c r="D63" s="71" t="s">
        <v>187</v>
      </c>
      <c r="E63" s="71" t="s">
        <v>214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39">
      <c r="A64" s="74" t="s">
        <v>213</v>
      </c>
      <c r="B64" s="45" t="s">
        <v>80</v>
      </c>
      <c r="C64" s="71" t="s">
        <v>19</v>
      </c>
      <c r="D64" s="71" t="s">
        <v>187</v>
      </c>
      <c r="E64" s="71" t="s">
        <v>212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9">
      <c r="A65" s="74" t="s">
        <v>203</v>
      </c>
      <c r="B65" s="45" t="s">
        <v>80</v>
      </c>
      <c r="C65" s="71" t="s">
        <v>19</v>
      </c>
      <c r="D65" s="71" t="s">
        <v>187</v>
      </c>
      <c r="E65" s="71" t="s">
        <v>212</v>
      </c>
      <c r="F65" s="71" t="s">
        <v>126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221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219</v>
      </c>
      <c r="B68" s="45" t="s">
        <v>80</v>
      </c>
      <c r="C68" s="45" t="s">
        <v>23</v>
      </c>
      <c r="D68" s="45" t="s">
        <v>17</v>
      </c>
      <c r="E68" s="45" t="s">
        <v>220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6.25">
      <c r="A69" s="109" t="s">
        <v>218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9">
      <c r="A70" s="74" t="s">
        <v>202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125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9">
      <c r="A71" s="74" t="s">
        <v>203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126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9">
      <c r="A72" s="138" t="s">
        <v>304</v>
      </c>
      <c r="B72" s="135" t="s">
        <v>80</v>
      </c>
      <c r="C72" s="141" t="s">
        <v>23</v>
      </c>
      <c r="D72" s="141" t="s">
        <v>18</v>
      </c>
      <c r="E72" s="141" t="s">
        <v>298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6.25">
      <c r="A73" s="139" t="s">
        <v>284</v>
      </c>
      <c r="B73" s="135" t="s">
        <v>80</v>
      </c>
      <c r="C73" s="141" t="s">
        <v>23</v>
      </c>
      <c r="D73" s="141" t="s">
        <v>18</v>
      </c>
      <c r="E73" s="141" t="s">
        <v>309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9">
      <c r="A74" s="139" t="s">
        <v>285</v>
      </c>
      <c r="B74" s="135" t="s">
        <v>80</v>
      </c>
      <c r="C74" s="141" t="s">
        <v>23</v>
      </c>
      <c r="D74" s="141" t="s">
        <v>18</v>
      </c>
      <c r="E74" s="141" t="s">
        <v>309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6.25">
      <c r="A75" s="74" t="s">
        <v>286</v>
      </c>
      <c r="B75" s="135" t="s">
        <v>80</v>
      </c>
      <c r="C75" s="141" t="s">
        <v>23</v>
      </c>
      <c r="D75" s="141" t="s">
        <v>18</v>
      </c>
      <c r="E75" s="141" t="s">
        <v>309</v>
      </c>
      <c r="F75" s="141" t="s">
        <v>126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121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121</v>
      </c>
      <c r="B77" s="45" t="s">
        <v>80</v>
      </c>
      <c r="C77" s="71" t="s">
        <v>23</v>
      </c>
      <c r="D77" s="71" t="s">
        <v>18</v>
      </c>
      <c r="E77" s="71" t="s">
        <v>217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235</v>
      </c>
      <c r="B78" s="45" t="s">
        <v>80</v>
      </c>
      <c r="C78" s="71" t="s">
        <v>23</v>
      </c>
      <c r="D78" s="71" t="s">
        <v>18</v>
      </c>
      <c r="E78" s="71" t="s">
        <v>122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9">
      <c r="A79" s="74" t="s">
        <v>203</v>
      </c>
      <c r="B79" s="45" t="s">
        <v>80</v>
      </c>
      <c r="C79" s="71" t="s">
        <v>23</v>
      </c>
      <c r="D79" s="71" t="s">
        <v>18</v>
      </c>
      <c r="E79" s="71" t="s">
        <v>122</v>
      </c>
      <c r="F79" s="71" t="s">
        <v>126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225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9">
      <c r="A81" s="138" t="s">
        <v>304</v>
      </c>
      <c r="B81" s="135" t="s">
        <v>80</v>
      </c>
      <c r="C81" s="141" t="s">
        <v>20</v>
      </c>
      <c r="D81" s="141" t="s">
        <v>16</v>
      </c>
      <c r="E81" s="141" t="s">
        <v>298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39">
      <c r="A82" s="139" t="s">
        <v>312</v>
      </c>
      <c r="B82" s="135" t="s">
        <v>80</v>
      </c>
      <c r="C82" s="141" t="s">
        <v>20</v>
      </c>
      <c r="D82" s="141" t="s">
        <v>20</v>
      </c>
      <c r="E82" s="141" t="s">
        <v>310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6">
      <c r="A83" s="137" t="s">
        <v>313</v>
      </c>
      <c r="B83" s="135" t="s">
        <v>80</v>
      </c>
      <c r="C83" s="141" t="s">
        <v>20</v>
      </c>
      <c r="D83" s="141" t="s">
        <v>20</v>
      </c>
      <c r="E83" s="141" t="s">
        <v>311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9">
      <c r="A84" s="137" t="s">
        <v>202</v>
      </c>
      <c r="B84" s="135" t="s">
        <v>80</v>
      </c>
      <c r="C84" s="141" t="s">
        <v>20</v>
      </c>
      <c r="D84" s="141" t="s">
        <v>20</v>
      </c>
      <c r="E84" s="141" t="s">
        <v>311</v>
      </c>
      <c r="F84" s="141" t="s">
        <v>125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9">
      <c r="A85" s="74" t="s">
        <v>267</v>
      </c>
      <c r="B85" s="135" t="s">
        <v>80</v>
      </c>
      <c r="C85" s="141" t="s">
        <v>20</v>
      </c>
      <c r="D85" s="141" t="s">
        <v>20</v>
      </c>
      <c r="E85" s="141" t="s">
        <v>311</v>
      </c>
      <c r="F85" s="141" t="s">
        <v>126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6.25">
      <c r="A87" s="74" t="s">
        <v>224</v>
      </c>
      <c r="B87" s="45" t="s">
        <v>80</v>
      </c>
      <c r="C87" s="71" t="s">
        <v>20</v>
      </c>
      <c r="D87" s="71" t="s">
        <v>20</v>
      </c>
      <c r="E87" s="71" t="s">
        <v>223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222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9">
      <c r="A89" s="74" t="s">
        <v>202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125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9">
      <c r="A90" s="74" t="s">
        <v>203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126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228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227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9">
      <c r="A94" s="138" t="s">
        <v>304</v>
      </c>
      <c r="B94" s="135" t="s">
        <v>80</v>
      </c>
      <c r="C94" s="135" t="s">
        <v>24</v>
      </c>
      <c r="D94" s="135" t="s">
        <v>15</v>
      </c>
      <c r="E94" s="45" t="s">
        <v>298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2.5">
      <c r="A95" s="139" t="s">
        <v>315</v>
      </c>
      <c r="B95" s="135" t="s">
        <v>80</v>
      </c>
      <c r="C95" s="135" t="s">
        <v>24</v>
      </c>
      <c r="D95" s="135" t="s">
        <v>15</v>
      </c>
      <c r="E95" s="45" t="s">
        <v>310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6">
      <c r="A96" s="137" t="s">
        <v>316</v>
      </c>
      <c r="B96" s="135" t="s">
        <v>80</v>
      </c>
      <c r="C96" s="135" t="s">
        <v>24</v>
      </c>
      <c r="D96" s="135" t="s">
        <v>15</v>
      </c>
      <c r="E96" s="45" t="s">
        <v>314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267</v>
      </c>
      <c r="B97" s="135" t="s">
        <v>80</v>
      </c>
      <c r="C97" s="135" t="s">
        <v>24</v>
      </c>
      <c r="D97" s="135" t="s">
        <v>15</v>
      </c>
      <c r="E97" s="45" t="s">
        <v>314</v>
      </c>
      <c r="F97" s="45" t="s">
        <v>126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6.25">
      <c r="A98" s="109" t="s">
        <v>236</v>
      </c>
      <c r="B98" s="45" t="s">
        <v>80</v>
      </c>
      <c r="C98" s="45" t="s">
        <v>24</v>
      </c>
      <c r="D98" s="45" t="s">
        <v>15</v>
      </c>
      <c r="E98" s="45" t="s">
        <v>314</v>
      </c>
      <c r="F98" s="45" t="s">
        <v>237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6.2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226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6.2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9">
      <c r="A101" s="74" t="s">
        <v>202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125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9">
      <c r="A102" s="74" t="s">
        <v>203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126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6.25">
      <c r="A103" s="109" t="s">
        <v>236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237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231</v>
      </c>
      <c r="B105" s="69" t="s">
        <v>80</v>
      </c>
      <c r="C105" s="95" t="s">
        <v>24</v>
      </c>
      <c r="D105" s="95" t="s">
        <v>15</v>
      </c>
      <c r="E105" s="98" t="s">
        <v>230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6.2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123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9" hidden="1">
      <c r="A107" s="74" t="s">
        <v>202</v>
      </c>
      <c r="B107" s="45" t="s">
        <v>80</v>
      </c>
      <c r="C107" s="71" t="s">
        <v>24</v>
      </c>
      <c r="D107" s="71" t="s">
        <v>15</v>
      </c>
      <c r="E107" s="71" t="s">
        <v>123</v>
      </c>
      <c r="F107" s="71" t="s">
        <v>125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203</v>
      </c>
      <c r="B108" s="45" t="s">
        <v>80</v>
      </c>
      <c r="C108" s="71" t="s">
        <v>24</v>
      </c>
      <c r="D108" s="71" t="s">
        <v>15</v>
      </c>
      <c r="E108" s="71" t="s">
        <v>123</v>
      </c>
      <c r="F108" s="71" t="s">
        <v>126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231</v>
      </c>
      <c r="B112" s="69" t="s">
        <v>80</v>
      </c>
      <c r="C112" s="95" t="s">
        <v>24</v>
      </c>
      <c r="D112" s="95" t="s">
        <v>15</v>
      </c>
      <c r="E112" s="98" t="s">
        <v>230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229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6.2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9" hidden="1">
      <c r="A115" s="74" t="s">
        <v>202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125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9">
      <c r="A116" s="74" t="s">
        <v>203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126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6.25">
      <c r="A117" s="109" t="s">
        <v>236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237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120</v>
      </c>
      <c r="B118" s="69" t="s">
        <v>80</v>
      </c>
      <c r="C118" s="95" t="s">
        <v>119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192</v>
      </c>
      <c r="B119" s="45" t="s">
        <v>80</v>
      </c>
      <c r="C119" s="71" t="s">
        <v>119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304</v>
      </c>
      <c r="B120" s="135" t="s">
        <v>80</v>
      </c>
      <c r="C120" s="141" t="s">
        <v>119</v>
      </c>
      <c r="D120" s="141" t="s">
        <v>23</v>
      </c>
      <c r="E120" s="85" t="s">
        <v>298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315</v>
      </c>
      <c r="B121" s="135" t="s">
        <v>80</v>
      </c>
      <c r="C121" s="141" t="s">
        <v>119</v>
      </c>
      <c r="D121" s="141" t="s">
        <v>23</v>
      </c>
      <c r="E121" s="85" t="s">
        <v>310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318</v>
      </c>
      <c r="B122" s="135" t="s">
        <v>80</v>
      </c>
      <c r="C122" s="141" t="s">
        <v>119</v>
      </c>
      <c r="D122" s="141" t="s">
        <v>23</v>
      </c>
      <c r="E122" s="85" t="s">
        <v>317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202</v>
      </c>
      <c r="B123" s="135" t="s">
        <v>80</v>
      </c>
      <c r="C123" s="141" t="s">
        <v>119</v>
      </c>
      <c r="D123" s="141" t="s">
        <v>23</v>
      </c>
      <c r="E123" s="85" t="s">
        <v>317</v>
      </c>
      <c r="F123" s="141" t="s">
        <v>125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234</v>
      </c>
      <c r="B124" s="45" t="s">
        <v>80</v>
      </c>
      <c r="C124" s="71" t="s">
        <v>119</v>
      </c>
      <c r="D124" s="71" t="s">
        <v>23</v>
      </c>
      <c r="E124" s="71" t="s">
        <v>233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119</v>
      </c>
      <c r="D125" s="71" t="s">
        <v>23</v>
      </c>
      <c r="E125" s="71" t="s">
        <v>232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202</v>
      </c>
      <c r="B126" s="45" t="s">
        <v>80</v>
      </c>
      <c r="C126" s="71" t="s">
        <v>119</v>
      </c>
      <c r="D126" s="71" t="s">
        <v>23</v>
      </c>
      <c r="E126" s="71" t="s">
        <v>232</v>
      </c>
      <c r="F126" s="71" t="s">
        <v>125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158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148</v>
      </c>
      <c r="B128" s="45" t="s">
        <v>149</v>
      </c>
      <c r="C128" s="71" t="s">
        <v>150</v>
      </c>
      <c r="D128" s="71" t="s">
        <v>150</v>
      </c>
      <c r="E128" s="85" t="s">
        <v>151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50390625" style="0" customWidth="1"/>
    <col min="2" max="2" width="7.00390625" style="0" customWidth="1"/>
    <col min="3" max="3" width="7.375" style="0" customWidth="1"/>
    <col min="4" max="4" width="6.50390625" style="0" customWidth="1"/>
    <col min="5" max="5" width="8.00390625" style="0" customWidth="1"/>
    <col min="6" max="6" width="6.00390625" style="0" customWidth="1"/>
    <col min="7" max="7" width="11.125" style="0" customWidth="1"/>
    <col min="8" max="8" width="11.625" style="0" customWidth="1"/>
    <col min="9" max="9" width="9.50390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57" t="s">
        <v>247</v>
      </c>
      <c r="L1" s="257"/>
      <c r="M1" s="257"/>
      <c r="N1" s="34"/>
    </row>
    <row r="2" spans="1:13" s="1" customFormat="1" ht="64.5" customHeight="1">
      <c r="A2" s="264" t="s">
        <v>245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s="1" customFormat="1" ht="1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">
      <c r="A4" s="266" t="s">
        <v>12</v>
      </c>
      <c r="B4" s="266" t="s">
        <v>13</v>
      </c>
      <c r="C4" s="266" t="s">
        <v>8</v>
      </c>
      <c r="D4" s="266" t="s">
        <v>9</v>
      </c>
      <c r="E4" s="266" t="s">
        <v>10</v>
      </c>
      <c r="F4" s="266" t="s">
        <v>11</v>
      </c>
      <c r="G4" s="268" t="s">
        <v>130</v>
      </c>
      <c r="H4" s="269"/>
      <c r="I4" s="270"/>
      <c r="J4" s="279" t="s">
        <v>193</v>
      </c>
      <c r="K4" s="279"/>
      <c r="L4" s="279"/>
      <c r="M4" s="67" t="s">
        <v>243</v>
      </c>
    </row>
    <row r="5" spans="1:13" s="9" customFormat="1" ht="52.5">
      <c r="A5" s="267"/>
      <c r="B5" s="267"/>
      <c r="C5" s="267"/>
      <c r="D5" s="267"/>
      <c r="E5" s="267"/>
      <c r="F5" s="267"/>
      <c r="G5" s="67" t="s">
        <v>94</v>
      </c>
      <c r="H5" s="67" t="s">
        <v>98</v>
      </c>
      <c r="I5" s="21" t="s">
        <v>97</v>
      </c>
      <c r="J5" s="67" t="s">
        <v>94</v>
      </c>
      <c r="K5" s="67" t="s">
        <v>55</v>
      </c>
      <c r="L5" s="67" t="s">
        <v>95</v>
      </c>
      <c r="M5" s="21" t="s">
        <v>0</v>
      </c>
    </row>
    <row r="6" spans="1:13" s="9" customFormat="1" ht="1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198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189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200</v>
      </c>
      <c r="B9" s="45" t="s">
        <v>80</v>
      </c>
      <c r="C9" s="71" t="s">
        <v>15</v>
      </c>
      <c r="D9" s="71" t="s">
        <v>17</v>
      </c>
      <c r="E9" s="71" t="s">
        <v>199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201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202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125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207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248</v>
      </c>
      <c r="B13" s="69"/>
      <c r="C13" s="95"/>
      <c r="D13" s="95"/>
      <c r="E13" s="95" t="s">
        <v>249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250</v>
      </c>
      <c r="B14" s="69"/>
      <c r="C14" s="95"/>
      <c r="D14" s="95"/>
      <c r="E14" s="95" t="s">
        <v>251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2.5">
      <c r="A16" s="74" t="s">
        <v>206</v>
      </c>
      <c r="B16" s="45" t="s">
        <v>80</v>
      </c>
      <c r="C16" s="71" t="s">
        <v>15</v>
      </c>
      <c r="D16" s="71" t="s">
        <v>19</v>
      </c>
      <c r="E16" s="71" t="s">
        <v>199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6.25">
      <c r="A17" s="74" t="s">
        <v>205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9">
      <c r="A18" s="74" t="s">
        <v>202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125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9">
      <c r="A21" s="74" t="s">
        <v>202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125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6.25">
      <c r="A22" s="74" t="s">
        <v>137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135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9">
      <c r="A23" s="74" t="s">
        <v>203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126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138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134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6.25" hidden="1">
      <c r="A25" s="74" t="s">
        <v>204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133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127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125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6.25">
      <c r="A27" s="74" t="s">
        <v>204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133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210</v>
      </c>
      <c r="B28" s="69" t="s">
        <v>80</v>
      </c>
      <c r="C28" s="95" t="s">
        <v>15</v>
      </c>
      <c r="D28" s="95" t="s">
        <v>119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104</v>
      </c>
      <c r="B29" s="45" t="s">
        <v>80</v>
      </c>
      <c r="C29" s="71" t="s">
        <v>15</v>
      </c>
      <c r="D29" s="71" t="s">
        <v>119</v>
      </c>
      <c r="E29" s="71" t="s">
        <v>209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6.25">
      <c r="A30" s="74" t="s">
        <v>45</v>
      </c>
      <c r="B30" s="45" t="s">
        <v>80</v>
      </c>
      <c r="C30" s="71" t="s">
        <v>15</v>
      </c>
      <c r="D30" s="71" t="s">
        <v>119</v>
      </c>
      <c r="E30" s="71" t="s">
        <v>103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208</v>
      </c>
      <c r="B31" s="45" t="s">
        <v>80</v>
      </c>
      <c r="C31" s="71" t="s">
        <v>15</v>
      </c>
      <c r="D31" s="71" t="s">
        <v>119</v>
      </c>
      <c r="E31" s="71" t="s">
        <v>103</v>
      </c>
      <c r="F31" s="71" t="s">
        <v>136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211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102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6.2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102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9">
      <c r="A38" s="74" t="s">
        <v>202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125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9">
      <c r="A39" s="74" t="s">
        <v>203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126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6.25" hidden="1">
      <c r="A40" s="74" t="s">
        <v>128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126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216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188</v>
      </c>
      <c r="B42" s="45" t="s">
        <v>80</v>
      </c>
      <c r="C42" s="71" t="s">
        <v>19</v>
      </c>
      <c r="D42" s="71" t="s">
        <v>187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6.25">
      <c r="A43" s="74" t="s">
        <v>215</v>
      </c>
      <c r="B43" s="45" t="s">
        <v>80</v>
      </c>
      <c r="C43" s="71" t="s">
        <v>19</v>
      </c>
      <c r="D43" s="71" t="s">
        <v>187</v>
      </c>
      <c r="E43" s="71" t="s">
        <v>214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39">
      <c r="A44" s="74" t="s">
        <v>213</v>
      </c>
      <c r="B44" s="45" t="s">
        <v>80</v>
      </c>
      <c r="C44" s="71" t="s">
        <v>19</v>
      </c>
      <c r="D44" s="71" t="s">
        <v>187</v>
      </c>
      <c r="E44" s="71" t="s">
        <v>212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9">
      <c r="A45" s="74" t="s">
        <v>203</v>
      </c>
      <c r="B45" s="45" t="s">
        <v>80</v>
      </c>
      <c r="C45" s="71" t="s">
        <v>19</v>
      </c>
      <c r="D45" s="71" t="s">
        <v>187</v>
      </c>
      <c r="E45" s="71" t="s">
        <v>212</v>
      </c>
      <c r="F45" s="71" t="s">
        <v>126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221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219</v>
      </c>
      <c r="B48" s="45" t="s">
        <v>80</v>
      </c>
      <c r="C48" s="45" t="s">
        <v>23</v>
      </c>
      <c r="D48" s="45" t="s">
        <v>17</v>
      </c>
      <c r="E48" s="45" t="s">
        <v>220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6.25">
      <c r="A49" s="109" t="s">
        <v>218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9">
      <c r="A50" s="74" t="s">
        <v>202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125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9">
      <c r="A51" s="74" t="s">
        <v>203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126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121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121</v>
      </c>
      <c r="B53" s="45" t="s">
        <v>80</v>
      </c>
      <c r="C53" s="71" t="s">
        <v>23</v>
      </c>
      <c r="D53" s="71" t="s">
        <v>18</v>
      </c>
      <c r="E53" s="71" t="s">
        <v>217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235</v>
      </c>
      <c r="B54" s="45" t="s">
        <v>80</v>
      </c>
      <c r="C54" s="71" t="s">
        <v>23</v>
      </c>
      <c r="D54" s="71" t="s">
        <v>18</v>
      </c>
      <c r="E54" s="71" t="s">
        <v>122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9">
      <c r="A55" s="74" t="s">
        <v>203</v>
      </c>
      <c r="B55" s="45" t="s">
        <v>80</v>
      </c>
      <c r="C55" s="71" t="s">
        <v>23</v>
      </c>
      <c r="D55" s="71" t="s">
        <v>18</v>
      </c>
      <c r="E55" s="71" t="s">
        <v>122</v>
      </c>
      <c r="F55" s="71" t="s">
        <v>126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225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6.25">
      <c r="A58" s="74" t="s">
        <v>224</v>
      </c>
      <c r="B58" s="45" t="s">
        <v>80</v>
      </c>
      <c r="C58" s="71" t="s">
        <v>20</v>
      </c>
      <c r="D58" s="71" t="s">
        <v>20</v>
      </c>
      <c r="E58" s="71" t="s">
        <v>223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222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9">
      <c r="A60" s="74" t="s">
        <v>202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125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9">
      <c r="A61" s="74" t="s">
        <v>203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126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228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227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6.2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226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6.2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9">
      <c r="A67" s="74" t="s">
        <v>202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125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9">
      <c r="A68" s="74" t="s">
        <v>203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126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6.25">
      <c r="A69" s="109" t="s">
        <v>236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237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231</v>
      </c>
      <c r="B71" s="69" t="s">
        <v>80</v>
      </c>
      <c r="C71" s="95" t="s">
        <v>24</v>
      </c>
      <c r="D71" s="95" t="s">
        <v>15</v>
      </c>
      <c r="E71" s="98" t="s">
        <v>230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6.2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123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9">
      <c r="A73" s="74" t="s">
        <v>202</v>
      </c>
      <c r="B73" s="45" t="s">
        <v>80</v>
      </c>
      <c r="C73" s="71" t="s">
        <v>24</v>
      </c>
      <c r="D73" s="71" t="s">
        <v>15</v>
      </c>
      <c r="E73" s="71" t="s">
        <v>123</v>
      </c>
      <c r="F73" s="71" t="s">
        <v>125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203</v>
      </c>
      <c r="B74" s="45" t="s">
        <v>80</v>
      </c>
      <c r="C74" s="71" t="s">
        <v>24</v>
      </c>
      <c r="D74" s="71" t="s">
        <v>15</v>
      </c>
      <c r="E74" s="71" t="s">
        <v>123</v>
      </c>
      <c r="F74" s="71" t="s">
        <v>126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231</v>
      </c>
      <c r="B78" s="69" t="s">
        <v>80</v>
      </c>
      <c r="C78" s="95" t="s">
        <v>24</v>
      </c>
      <c r="D78" s="95" t="s">
        <v>15</v>
      </c>
      <c r="E78" s="98" t="s">
        <v>230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229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6.2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9">
      <c r="A81" s="74" t="s">
        <v>202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125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9">
      <c r="A82" s="74" t="s">
        <v>203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126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6.25">
      <c r="A83" s="109" t="s">
        <v>236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237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120</v>
      </c>
      <c r="B84" s="69" t="s">
        <v>80</v>
      </c>
      <c r="C84" s="95" t="s">
        <v>119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192</v>
      </c>
      <c r="B85" s="45" t="s">
        <v>80</v>
      </c>
      <c r="C85" s="71" t="s">
        <v>119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234</v>
      </c>
      <c r="B86" s="45" t="s">
        <v>80</v>
      </c>
      <c r="C86" s="71" t="s">
        <v>119</v>
      </c>
      <c r="D86" s="71" t="s">
        <v>23</v>
      </c>
      <c r="E86" s="71" t="s">
        <v>233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119</v>
      </c>
      <c r="D87" s="71" t="s">
        <v>23</v>
      </c>
      <c r="E87" s="71" t="s">
        <v>232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202</v>
      </c>
      <c r="B88" s="45" t="s">
        <v>80</v>
      </c>
      <c r="C88" s="71" t="s">
        <v>119</v>
      </c>
      <c r="D88" s="71" t="s">
        <v>23</v>
      </c>
      <c r="E88" s="71" t="s">
        <v>232</v>
      </c>
      <c r="F88" s="71" t="s">
        <v>125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158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148</v>
      </c>
      <c r="B90" s="45" t="s">
        <v>149</v>
      </c>
      <c r="C90" s="71" t="s">
        <v>150</v>
      </c>
      <c r="D90" s="71" t="s">
        <v>150</v>
      </c>
      <c r="E90" s="85" t="s">
        <v>151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Настя</cp:lastModifiedBy>
  <cp:lastPrinted>2018-06-05T09:39:35Z</cp:lastPrinted>
  <dcterms:created xsi:type="dcterms:W3CDTF">2005-10-31T07:03:47Z</dcterms:created>
  <dcterms:modified xsi:type="dcterms:W3CDTF">2019-05-07T10:48:18Z</dcterms:modified>
  <cp:category/>
  <cp:version/>
  <cp:contentType/>
  <cp:contentStatus/>
</cp:coreProperties>
</file>