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4"/>
  </bookViews>
  <sheets>
    <sheet name="прил 1" sheetId="1" r:id="rId1"/>
    <sheet name="прил 5" sheetId="2" state="hidden" r:id="rId2"/>
    <sheet name="прил 2" sheetId="3" r:id="rId3"/>
    <sheet name="прил7" sheetId="4" state="hidden" r:id="rId4"/>
    <sheet name="Приложение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Лист5" sheetId="12" state="hidden" r:id="rId12"/>
  </sheets>
  <externalReferences>
    <externalReference r:id="rId15"/>
  </externalReferences>
  <definedNames>
    <definedName name="_Toc105952697" localSheetId="2">'прил 2'!$A$3</definedName>
    <definedName name="_Toc105952697" localSheetId="3">'прил7'!$A$2</definedName>
    <definedName name="_Toc105952698" localSheetId="2">'прил 2'!#REF!</definedName>
    <definedName name="_Toc105952698" localSheetId="3">'прил7'!#REF!</definedName>
    <definedName name="_xlnm.Print_Titles" localSheetId="0">'прил 1'!$6:$7</definedName>
    <definedName name="_xlnm.Print_Titles" localSheetId="1">'прил 5'!$4:$5</definedName>
    <definedName name="_xlnm.Print_Area" localSheetId="7">'lkz hf,kj'!$A$1:$M$91</definedName>
    <definedName name="_xlnm.Print_Area" localSheetId="0">'прил 1'!$A$1:$F$46</definedName>
    <definedName name="_xlnm.Print_Area" localSheetId="2">'прил 2'!$A$1:$F$35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_xlnm.Print_Area" localSheetId="4">'Приложение3'!$A$1:$P$185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<sst xmlns="http://schemas.openxmlformats.org/spreadsheetml/2006/main" count="3370" uniqueCount="430">
  <si>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</si>
  <si>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</si>
  <si>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</si>
  <si>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</si>
  <si>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</si>
  <si>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</si>
  <si>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</si>
  <si>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</si>
  <si>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</si>
  <si>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</si>
  <si>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</si>
  <si>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</si>
  <si>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</si>
  <si>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</si>
  <si>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</si>
  <si>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</si>
  <si>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</si>
  <si>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</si>
  <si>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</si>
  <si>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</si>
  <si>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</si>
  <si>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</si>
  <si>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</si>
  <si>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</si>
  <si>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</si>
  <si>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</si>
  <si>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</si>
  <si>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</si>
  <si>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</si>
  <si>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</si>
  <si>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</si>
  <si>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</si>
  <si>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</si>
  <si>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</si>
  <si>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</si>
  <si>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</si>
  <si>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</si>
  <si>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</si>
  <si>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</si>
  <si>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</si>
  <si>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</si>
  <si>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</si>
  <si>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</si>
  <si>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</si>
  <si>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</si>
  <si>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</si>
  <si>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</si>
  <si>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</si>
  <si>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</si>
  <si>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</si>
  <si>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</si>
  <si>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</si>
  <si>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</si>
  <si>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</si>
  <si>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</si>
  <si>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</si>
  <si>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</si>
  <si>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</si>
  <si>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</si>
  <si>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</si>
  <si>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</si>
  <si>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</si>
  <si>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</si>
  <si>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</si>
  <si>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</si>
  <si>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</si>
  <si>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</si>
  <si>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</si>
  <si>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</si>
  <si>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</si>
  <si>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</si>
  <si>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</si>
  <si>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</si>
  <si>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</si>
  <si>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</si>
  <si>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</si>
  <si>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</si>
  <si>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</si>
  <si>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</si>
  <si>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</si>
  <si>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</si>
  <si>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</si>
  <si>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</si>
  <si>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</si>
  <si>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</si>
  <si>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</si>
  <si>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</si>
  <si>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</si>
  <si>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</si>
  <si>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</si>
  <si>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</si>
  <si>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</si>
  <si>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</si>
  <si>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</si>
  <si>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</si>
  <si>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</si>
  <si>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</si>
  <si>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</si>
  <si>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</si>
  <si>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</si>
  <si>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</si>
  <si>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</si>
  <si>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</si>
  <si>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</si>
  <si>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</si>
  <si>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</si>
  <si>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>2 02 00000 00 0000 000</t>
  </si>
  <si>
    <t>2 02 01001 10  0000 151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</si>
  <si>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</si>
  <si>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</si>
  <si>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</si>
  <si>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</si>
  <si>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</si>
  <si>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</si>
  <si>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</si>
  <si>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</si>
  <si>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</si>
  <si>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</si>
  <si>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</si>
  <si>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</si>
  <si>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</si>
  <si>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</si>
  <si>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</si>
  <si>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</si>
  <si>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</si>
  <si>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</si>
  <si>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</si>
  <si>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</si>
  <si>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</si>
  <si>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</si>
  <si>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</si>
  <si>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</si>
  <si>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</si>
  <si>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</si>
  <si>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</si>
  <si>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</si>
  <si>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</si>
  <si>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</si>
  <si>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</si>
  <si>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</si>
  <si>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</si>
  <si>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</si>
  <si>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</si>
  <si>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</si>
  <si>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</si>
  <si>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</si>
  <si>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</si>
  <si>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</si>
  <si>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</si>
  <si>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</si>
  <si>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</si>
  <si>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</si>
  <si>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</si>
  <si>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</si>
  <si>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</si>
  <si>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</si>
  <si>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</si>
  <si>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</si>
  <si>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</si>
  <si>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</si>
  <si>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</si>
  <si>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</si>
  <si>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</si>
  <si>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</si>
  <si>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</si>
  <si>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</si>
  <si>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</si>
  <si>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</si>
  <si>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</si>
  <si>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</si>
  <si>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</si>
  <si>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</si>
  <si>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</si>
  <si>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</si>
  <si>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</si>
  <si>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</si>
  <si>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</si>
  <si>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</si>
  <si>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</si>
  <si>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</si>
  <si>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</si>
  <si>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</si>
  <si>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</si>
  <si>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</si>
  <si>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</si>
  <si>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</si>
  <si>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</si>
  <si>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</si>
  <si>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</si>
  <si>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</si>
  <si>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</si>
  <si>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</si>
  <si>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</si>
  <si>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</si>
  <si>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</si>
  <si>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</si>
  <si>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</si>
  <si>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</si>
  <si>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</si>
  <si>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</si>
  <si>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</si>
  <si>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</si>
  <si>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</si>
  <si>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</si>
  <si>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</si>
  <si>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</si>
  <si>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</si>
  <si>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</si>
  <si>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</si>
  <si>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</si>
  <si>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</si>
  <si>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</si>
  <si>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</si>
  <si>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</si>
  <si>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</si>
  <si>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</si>
  <si>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</si>
  <si>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</si>
  <si>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</si>
  <si>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</si>
  <si>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</si>
  <si>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</si>
  <si>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</si>
  <si>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</si>
  <si>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</si>
  <si>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</si>
  <si>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</si>
  <si>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</si>
  <si>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</si>
  <si>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</si>
  <si>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</si>
  <si>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</si>
  <si>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</si>
  <si>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</si>
  <si>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</si>
  <si>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</si>
  <si>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</si>
  <si>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</si>
  <si>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</si>
  <si>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</si>
  <si>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</si>
  <si>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</si>
  <si>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</si>
  <si>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</si>
  <si>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</si>
  <si>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</si>
  <si>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</si>
  <si>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</si>
  <si>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</si>
  <si>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</si>
  <si>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</si>
  <si>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</si>
  <si>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</si>
  <si>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</si>
  <si>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</si>
  <si>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</si>
  <si>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</si>
  <si>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</si>
  <si>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</si>
  <si>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</si>
  <si>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</si>
  <si>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</si>
  <si>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</si>
  <si>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</si>
  <si>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</si>
  <si>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</si>
  <si>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</si>
  <si>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</si>
  <si>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</si>
  <si>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</si>
  <si>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</si>
  <si>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</si>
  <si>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</si>
  <si>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</si>
  <si>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</si>
  <si>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</si>
  <si>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</si>
  <si>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</si>
  <si>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</si>
  <si>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</si>
  <si>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</si>
  <si>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</si>
  <si>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</si>
  <si>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</si>
  <si>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</si>
  <si>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</si>
  <si>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</si>
  <si>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</si>
  <si>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</si>
  <si>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</si>
  <si>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</si>
  <si>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</si>
  <si>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</si>
  <si>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</si>
  <si>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</si>
  <si>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</si>
  <si>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</si>
  <si>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</si>
  <si>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</si>
  <si>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</si>
  <si>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</si>
  <si>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</si>
  <si>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</si>
  <si>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</si>
  <si>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</si>
  <si>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</si>
  <si>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</si>
  <si>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</si>
  <si>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</si>
  <si>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</si>
  <si>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</si>
  <si>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</si>
  <si>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</si>
  <si>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</si>
  <si>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</si>
  <si>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</si>
  <si>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</si>
  <si>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</si>
  <si>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</si>
  <si>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</si>
  <si>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</si>
  <si>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</si>
  <si>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</si>
  <si>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</si>
  <si>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</si>
  <si>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</si>
  <si>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</si>
  <si>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</si>
  <si>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</si>
  <si>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</si>
  <si>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</si>
  <si>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 xml:space="preserve">2016год 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</si>
  <si>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</si>
  <si>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</si>
  <si>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</si>
  <si>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</si>
  <si>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</si>
  <si>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</si>
  <si>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</si>
  <si>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</si>
  <si>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</si>
  <si>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</si>
  <si>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</si>
  <si>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</si>
  <si>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</si>
  <si>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</si>
  <si>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</si>
  <si>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</si>
  <si>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</si>
  <si>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</si>
  <si>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</si>
  <si>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</si>
  <si>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</si>
  <si>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</si>
  <si>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</si>
  <si>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</si>
  <si>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</si>
  <si>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</si>
  <si>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</si>
  <si>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</si>
  <si>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</si>
  <si>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</si>
  <si>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</si>
  <si>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</si>
  <si>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</si>
  <si>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</si>
  <si>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</si>
  <si>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</si>
  <si>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</si>
  <si>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</si>
  <si>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</si>
  <si>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</si>
  <si>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</si>
  <si>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</si>
  <si>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</si>
  <si>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</si>
  <si>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</si>
  <si>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</si>
  <si>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</si>
  <si>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</si>
  <si>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</si>
  <si>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</si>
  <si>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</si>
  <si>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</si>
  <si>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t>0000000000</t>
  </si>
  <si>
    <t>0110451180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</si>
  <si>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</si>
  <si>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</si>
  <si>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853</t>
  </si>
  <si>
    <t>Физическая культура</t>
  </si>
  <si>
    <t>Администрация Теньгинского сельского поселения</t>
  </si>
  <si>
    <t>Муниципальная программа "Экономическое развитие муниципального образования «Теньгинское сельское поселение»</t>
  </si>
  <si>
    <t>АВЦП" Обеспечение деятельности Администрации МО "Теньгинское сельское поселение" на 2015-2018 гг.</t>
  </si>
  <si>
    <t>Расходы на обеспечение функций муниципального образования Теньгинское сельское поселение</t>
  </si>
  <si>
    <t>Уплата иных платежей</t>
  </si>
  <si>
    <t>Подпрограмма "Повышение качества управления муниципальным имуществом и земельными ресурсами Теньгинского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</si>
  <si>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Теньгинского сельского поселения на 2015-2018гг"</t>
  </si>
  <si>
    <t>Подпрограмма "Развитие социально-культурной сферы  в муниципальном образовании"Теньгинское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</si>
  <si>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образовании"Теньгинское сельское поселение" на 2015-2018 гг.</t>
  </si>
  <si>
    <t>Мероприятия в области  развития культуры в рамках подпрограммы Развитие социально-культурной сферы" в муниципальном образовании"Теньгинское сельское поселение" на 2015-2018 гг.</t>
  </si>
  <si>
    <t>Развитие физической культуры, спорта в рамках подпрограммы "Развитие социально-культурной сферы   муниципального образования "Теньгинское сельское поселение" на 2015-2018 гг."</t>
  </si>
  <si>
    <t>1 01 02010 01 1000 110</t>
  </si>
  <si>
    <t>1 05 03010 01 1000 110</t>
  </si>
  <si>
    <t>1 06 01030 10 1000 110</t>
  </si>
  <si>
    <t>1 06 06033 10 1000 110</t>
  </si>
  <si>
    <t>1 06 06043 10 1000 110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</si>
  <si>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</si>
  <si>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</si>
  <si>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</si>
  <si>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</si>
  <si>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</si>
  <si>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2 02 30000 00 0000 151</t>
  </si>
  <si>
    <t>2 02 35118  00 0000 151</t>
  </si>
  <si>
    <t>2 02 35118 10 0000 151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</si>
  <si>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</si>
  <si>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</si>
  <si>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</si>
  <si>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</si>
  <si>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</si>
  <si>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</si>
  <si>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</si>
  <si>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</si>
  <si>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</si>
  <si>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Приложение № 1 к решению "О бюджете муниципального образования "Теньгинское  сельское поселение" на 2017 год "</t>
  </si>
  <si>
    <t>Объём поступлений доходов по основным источникам в бюджет муниципального образования "Теньгинское сельское поселение"  в 2017 году</t>
  </si>
  <si>
    <t xml:space="preserve">Приложение № 3 к решению  "О бюджете муниципального образования "Теньгинское сельское поселение" на 2017 год" </t>
  </si>
  <si>
    <t>Приложение № 2 к решению "О бюджете муниципального образования "Теньгинское сельское поселение" на 2017 год "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</si>
  <si>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2017 год</t>
  </si>
  <si>
    <t>Сумма на 2017 г</t>
  </si>
  <si>
    <t>Ведомственная структура расходов бюджета муниципального образования "Теньгинское сельское поселение" на 2017 год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</si>
</sst>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8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35" fillId="0" borderId="10" xfId="54" applyFont="1" applyFill="1" applyBorder="1" applyAlignment="1">
      <alignment horizontal="left" wrapText="1"/>
      <protection/>
    </xf>
    <xf numFmtId="0" fontId="35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8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5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11" borderId="0" xfId="0" applyFont="1" applyFill="1" applyAlignment="1">
      <alignment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49" fontId="8" fillId="24" borderId="10" xfId="53" applyNumberFormat="1" applyFont="1" applyFill="1" applyBorder="1" applyAlignment="1">
      <alignment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49" fontId="2" fillId="24" borderId="10" xfId="53" applyNumberFormat="1" applyFont="1" applyFill="1" applyBorder="1" applyAlignment="1">
      <alignment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wrapText="1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8" fillId="24" borderId="10" xfId="54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5" fillId="24" borderId="11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35" fillId="24" borderId="10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/>
    </xf>
    <xf numFmtId="0" fontId="2" fillId="24" borderId="17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8" fillId="24" borderId="1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2" fillId="24" borderId="14" xfId="0" applyNumberFormat="1" applyFont="1" applyFill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wrapText="1"/>
    </xf>
    <xf numFmtId="49" fontId="2" fillId="24" borderId="13" xfId="0" applyNumberFormat="1" applyFont="1" applyFill="1" applyBorder="1" applyAlignment="1">
      <alignment horizont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2" fillId="24" borderId="1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justify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20" xfId="0" applyFont="1" applyBorder="1" applyAlignment="1">
      <alignment horizontal="left" vertical="top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G150"/>
  <sheetViews>
    <sheetView view="pageBreakPreview" zoomScaleSheetLayoutView="100" zoomScalePageLayoutView="0" workbookViewId="0" topLeftCell="A1">
      <selection activeCell="D3" sqref="D3:F3"/>
    </sheetView>
  </sheetViews>
  <sheetFormatPr defaultColWidth="9.00390625" defaultRowHeight="12.75"/>
  <cols>
    <col min="2" max="2" width="25.75390625" style="3" customWidth="1"/>
    <col min="3" max="3" width="57.25390625" style="3" customWidth="1"/>
    <col min="4" max="4" width="12.75390625" style="3" customWidth="1"/>
    <col min="5" max="5" width="15.75390625" style="0" customWidth="1"/>
    <col min="6" max="6" width="16.75390625" style="0" customWidth="1"/>
  </cols>
  <sheetData>
    <row r="2" spans="4:6" ht="12.75">
      <c r="D2" s="246"/>
      <c r="E2" s="247"/>
      <c r="F2" s="247"/>
    </row>
    <row r="3" spans="2:6" s="5" customFormat="1" ht="48.75" customHeight="1">
      <c r="B3" s="4"/>
      <c r="C3" s="4"/>
      <c r="D3" s="248" t="s">
        <v>423</v>
      </c>
      <c r="E3" s="248"/>
      <c r="F3" s="248"/>
    </row>
    <row r="4" spans="1:7" s="5" customFormat="1" ht="15.75" customHeight="1">
      <c r="A4" s="256" t="s">
        <v>424</v>
      </c>
      <c r="B4" s="256"/>
      <c r="C4" s="256"/>
      <c r="D4" s="256"/>
      <c r="E4" s="256"/>
      <c r="F4" s="256"/>
      <c r="G4" s="93"/>
    </row>
    <row r="5" spans="2:6" s="5" customFormat="1" ht="12.75">
      <c r="B5" s="113"/>
      <c r="C5" s="113"/>
      <c r="D5" s="78"/>
      <c r="E5" s="78"/>
      <c r="F5" s="78" t="s">
        <v>7</v>
      </c>
    </row>
    <row r="6" spans="1:6" s="5" customFormat="1" ht="54" customHeight="1">
      <c r="A6" s="16" t="s">
        <v>111</v>
      </c>
      <c r="B6" s="16" t="s">
        <v>5</v>
      </c>
      <c r="C6" s="16" t="s">
        <v>6</v>
      </c>
      <c r="D6" s="16" t="s">
        <v>92</v>
      </c>
      <c r="E6" s="65" t="s">
        <v>96</v>
      </c>
      <c r="F6" s="65" t="s">
        <v>93</v>
      </c>
    </row>
    <row r="7" spans="1:6" s="5" customFormat="1" ht="12.75">
      <c r="A7" s="57"/>
      <c r="B7" s="16">
        <v>1</v>
      </c>
      <c r="C7" s="16">
        <v>2</v>
      </c>
      <c r="D7" s="16">
        <v>3</v>
      </c>
      <c r="E7" s="50">
        <v>4</v>
      </c>
      <c r="F7" s="50">
        <v>5</v>
      </c>
    </row>
    <row r="8" spans="1:6" s="5" customFormat="1" ht="12.75">
      <c r="A8" s="106" t="s">
        <v>43</v>
      </c>
      <c r="B8" s="50" t="s">
        <v>131</v>
      </c>
      <c r="C8" s="114" t="s">
        <v>139</v>
      </c>
      <c r="D8" s="115">
        <f>D10+D19+D22</f>
        <v>745.25</v>
      </c>
      <c r="E8" s="115">
        <f>E10+E19+E22+E24</f>
        <v>0</v>
      </c>
      <c r="F8" s="115">
        <f>F10+F19+F22</f>
        <v>745.25</v>
      </c>
    </row>
    <row r="9" spans="1:6" s="5" customFormat="1" ht="12.75" hidden="1">
      <c r="A9" s="116"/>
      <c r="B9" s="117"/>
      <c r="C9" s="46" t="s">
        <v>140</v>
      </c>
      <c r="D9" s="52" t="e">
        <f>D10+D19+D22+#REF!+D14</f>
        <v>#REF!</v>
      </c>
      <c r="E9" s="52" t="e">
        <f>E10+E19+E22+#REF!</f>
        <v>#REF!</v>
      </c>
      <c r="F9" s="52" t="e">
        <f>F10+F19+F22+#REF!+F14</f>
        <v>#REF!</v>
      </c>
    </row>
    <row r="10" spans="1:6" s="5" customFormat="1" ht="12.75">
      <c r="A10" s="106" t="s">
        <v>43</v>
      </c>
      <c r="B10" s="16" t="s">
        <v>1</v>
      </c>
      <c r="C10" s="46" t="s">
        <v>141</v>
      </c>
      <c r="D10" s="52">
        <f>D11</f>
        <v>105.25</v>
      </c>
      <c r="E10" s="52">
        <v>0</v>
      </c>
      <c r="F10" s="52">
        <f>F11</f>
        <v>105.25</v>
      </c>
    </row>
    <row r="11" spans="1:6" s="5" customFormat="1" ht="12.75">
      <c r="A11" s="92" t="s">
        <v>43</v>
      </c>
      <c r="B11" s="39" t="s">
        <v>81</v>
      </c>
      <c r="C11" s="47" t="s">
        <v>3</v>
      </c>
      <c r="D11" s="26">
        <f>D12+D13</f>
        <v>105.25</v>
      </c>
      <c r="E11" s="26">
        <v>0</v>
      </c>
      <c r="F11" s="26">
        <f>SUM(F12:F18)</f>
        <v>105.25</v>
      </c>
    </row>
    <row r="12" spans="1:6" s="5" customFormat="1" ht="63.75">
      <c r="A12" s="92" t="s">
        <v>105</v>
      </c>
      <c r="B12" s="39" t="s">
        <v>401</v>
      </c>
      <c r="C12" s="47" t="s">
        <v>154</v>
      </c>
      <c r="D12" s="26">
        <v>105</v>
      </c>
      <c r="E12" s="54">
        <v>0</v>
      </c>
      <c r="F12" s="26">
        <f>D12+E12</f>
        <v>105</v>
      </c>
    </row>
    <row r="13" spans="1:6" s="5" customFormat="1" ht="63.75">
      <c r="A13" s="92" t="s">
        <v>105</v>
      </c>
      <c r="B13" s="39" t="s">
        <v>418</v>
      </c>
      <c r="C13" s="47" t="s">
        <v>417</v>
      </c>
      <c r="D13" s="26">
        <v>0.25</v>
      </c>
      <c r="E13" s="54">
        <v>0</v>
      </c>
      <c r="F13" s="26">
        <f>D13+E13</f>
        <v>0.25</v>
      </c>
    </row>
    <row r="14" spans="1:6" s="5" customFormat="1" ht="25.5" hidden="1">
      <c r="A14" s="106" t="s">
        <v>43</v>
      </c>
      <c r="B14" s="16" t="s">
        <v>177</v>
      </c>
      <c r="C14" s="46" t="s">
        <v>178</v>
      </c>
      <c r="D14" s="52">
        <f>D15+D16+D17+D18</f>
        <v>0</v>
      </c>
      <c r="E14" s="54">
        <f aca="true" t="shared" si="0" ref="E14:E20">F14-D14</f>
        <v>0</v>
      </c>
      <c r="F14" s="52">
        <f>F15+F16+F17+F18</f>
        <v>0</v>
      </c>
    </row>
    <row r="15" spans="1:6" s="5" customFormat="1" ht="25.5" hidden="1">
      <c r="A15" s="92" t="s">
        <v>238</v>
      </c>
      <c r="B15" s="39" t="s">
        <v>176</v>
      </c>
      <c r="C15" s="47" t="s">
        <v>181</v>
      </c>
      <c r="D15" s="26">
        <v>0</v>
      </c>
      <c r="E15" s="54">
        <f t="shared" si="0"/>
        <v>0</v>
      </c>
      <c r="F15" s="26">
        <v>0</v>
      </c>
    </row>
    <row r="16" spans="1:6" s="5" customFormat="1" ht="38.25" hidden="1">
      <c r="A16" s="92" t="s">
        <v>238</v>
      </c>
      <c r="B16" s="39" t="s">
        <v>175</v>
      </c>
      <c r="C16" s="47" t="s">
        <v>179</v>
      </c>
      <c r="D16" s="26">
        <v>0</v>
      </c>
      <c r="E16" s="54">
        <f t="shared" si="0"/>
        <v>0</v>
      </c>
      <c r="F16" s="26">
        <v>0</v>
      </c>
    </row>
    <row r="17" spans="1:6" s="5" customFormat="1" ht="38.25" hidden="1">
      <c r="A17" s="92" t="s">
        <v>238</v>
      </c>
      <c r="B17" s="39" t="s">
        <v>174</v>
      </c>
      <c r="C17" s="47" t="s">
        <v>180</v>
      </c>
      <c r="D17" s="26">
        <v>0</v>
      </c>
      <c r="E17" s="54">
        <f t="shared" si="0"/>
        <v>0</v>
      </c>
      <c r="F17" s="26">
        <v>0</v>
      </c>
    </row>
    <row r="18" spans="1:6" s="5" customFormat="1" ht="38.25" hidden="1">
      <c r="A18" s="92" t="s">
        <v>238</v>
      </c>
      <c r="B18" s="39" t="s">
        <v>173</v>
      </c>
      <c r="C18" s="47" t="s">
        <v>182</v>
      </c>
      <c r="D18" s="26">
        <v>0</v>
      </c>
      <c r="E18" s="54">
        <f t="shared" si="0"/>
        <v>0</v>
      </c>
      <c r="F18" s="26">
        <v>0</v>
      </c>
    </row>
    <row r="19" spans="1:6" s="14" customFormat="1" ht="12.75">
      <c r="A19" s="106" t="s">
        <v>43</v>
      </c>
      <c r="B19" s="16" t="s">
        <v>29</v>
      </c>
      <c r="C19" s="46" t="s">
        <v>30</v>
      </c>
      <c r="D19" s="52">
        <f>+D21</f>
        <v>290</v>
      </c>
      <c r="E19" s="53">
        <v>0</v>
      </c>
      <c r="F19" s="52">
        <f>D19+E19</f>
        <v>290</v>
      </c>
    </row>
    <row r="20" spans="1:6" s="14" customFormat="1" ht="21" customHeight="1" hidden="1">
      <c r="A20" s="92" t="s">
        <v>105</v>
      </c>
      <c r="B20" s="39" t="s">
        <v>142</v>
      </c>
      <c r="C20" s="47" t="s">
        <v>143</v>
      </c>
      <c r="D20" s="52"/>
      <c r="E20" s="53">
        <f t="shared" si="0"/>
        <v>105.25</v>
      </c>
      <c r="F20" s="52">
        <f>SUM(F12:F18)</f>
        <v>105.25</v>
      </c>
    </row>
    <row r="21" spans="1:6" s="5" customFormat="1" ht="38.25">
      <c r="A21" s="92" t="s">
        <v>105</v>
      </c>
      <c r="B21" s="39" t="s">
        <v>402</v>
      </c>
      <c r="C21" s="47" t="s">
        <v>422</v>
      </c>
      <c r="D21" s="26">
        <v>290</v>
      </c>
      <c r="E21" s="54">
        <v>0</v>
      </c>
      <c r="F21" s="26">
        <f>D21+E21</f>
        <v>290</v>
      </c>
    </row>
    <row r="22" spans="1:6" s="14" customFormat="1" ht="12.75">
      <c r="A22" s="106" t="s">
        <v>43</v>
      </c>
      <c r="B22" s="16" t="s">
        <v>32</v>
      </c>
      <c r="C22" s="46" t="s">
        <v>144</v>
      </c>
      <c r="D22" s="52">
        <f>D23+D24</f>
        <v>350</v>
      </c>
      <c r="E22" s="53">
        <v>0</v>
      </c>
      <c r="F22" s="52">
        <f>F23+F24</f>
        <v>350</v>
      </c>
    </row>
    <row r="23" spans="1:6" s="5" customFormat="1" ht="63.75">
      <c r="A23" s="92" t="s">
        <v>105</v>
      </c>
      <c r="B23" s="39" t="s">
        <v>403</v>
      </c>
      <c r="C23" s="47" t="s">
        <v>419</v>
      </c>
      <c r="D23" s="26">
        <v>90</v>
      </c>
      <c r="E23" s="54">
        <v>0</v>
      </c>
      <c r="F23" s="26">
        <f>D23+E23</f>
        <v>90</v>
      </c>
    </row>
    <row r="24" spans="1:6" s="5" customFormat="1" ht="12.75">
      <c r="A24" s="106" t="s">
        <v>43</v>
      </c>
      <c r="B24" s="16" t="s">
        <v>34</v>
      </c>
      <c r="C24" s="46" t="s">
        <v>35</v>
      </c>
      <c r="D24" s="118">
        <f>D25+D26</f>
        <v>260</v>
      </c>
      <c r="E24" s="53">
        <v>0</v>
      </c>
      <c r="F24" s="118">
        <f>F25+F26</f>
        <v>260</v>
      </c>
    </row>
    <row r="25" spans="1:6" s="5" customFormat="1" ht="51">
      <c r="A25" s="92" t="s">
        <v>105</v>
      </c>
      <c r="B25" s="39" t="s">
        <v>404</v>
      </c>
      <c r="C25" s="47" t="s">
        <v>420</v>
      </c>
      <c r="D25" s="48">
        <v>210</v>
      </c>
      <c r="E25" s="54">
        <v>0</v>
      </c>
      <c r="F25" s="48">
        <f>D25+E25</f>
        <v>210</v>
      </c>
    </row>
    <row r="26" spans="1:6" s="5" customFormat="1" ht="51">
      <c r="A26" s="92" t="s">
        <v>105</v>
      </c>
      <c r="B26" s="39" t="s">
        <v>405</v>
      </c>
      <c r="C26" s="47" t="s">
        <v>421</v>
      </c>
      <c r="D26" s="26">
        <v>50</v>
      </c>
      <c r="E26" s="54">
        <v>0</v>
      </c>
      <c r="F26" s="26">
        <f>D26+E26</f>
        <v>50</v>
      </c>
    </row>
    <row r="27" spans="1:6" s="14" customFormat="1" ht="12.75">
      <c r="A27" s="106" t="s">
        <v>43</v>
      </c>
      <c r="B27" s="16" t="s">
        <v>51</v>
      </c>
      <c r="C27" s="46" t="s">
        <v>52</v>
      </c>
      <c r="D27" s="52">
        <f>D28</f>
        <v>3074</v>
      </c>
      <c r="E27" s="53">
        <v>0</v>
      </c>
      <c r="F27" s="52">
        <f>D27+E27</f>
        <v>3074</v>
      </c>
    </row>
    <row r="28" spans="1:6" s="5" customFormat="1" ht="25.5">
      <c r="A28" s="92" t="s">
        <v>43</v>
      </c>
      <c r="B28" s="16" t="s">
        <v>106</v>
      </c>
      <c r="C28" s="46" t="s">
        <v>69</v>
      </c>
      <c r="D28" s="118">
        <f>D29+D37</f>
        <v>3074</v>
      </c>
      <c r="E28" s="53">
        <v>0</v>
      </c>
      <c r="F28" s="118">
        <f>D28+E28</f>
        <v>3074</v>
      </c>
    </row>
    <row r="29" spans="1:6" s="5" customFormat="1" ht="12.75">
      <c r="A29" s="92" t="s">
        <v>43</v>
      </c>
      <c r="B29" s="39" t="s">
        <v>406</v>
      </c>
      <c r="C29" s="47" t="s">
        <v>407</v>
      </c>
      <c r="D29" s="48">
        <f>D30</f>
        <v>3013.1</v>
      </c>
      <c r="E29" s="48">
        <f>E31</f>
        <v>0</v>
      </c>
      <c r="F29" s="48">
        <f>F31</f>
        <v>3013.1</v>
      </c>
    </row>
    <row r="30" spans="1:6" s="5" customFormat="1" ht="12.75">
      <c r="A30" s="92" t="s">
        <v>43</v>
      </c>
      <c r="B30" s="39" t="s">
        <v>408</v>
      </c>
      <c r="C30" s="47" t="s">
        <v>409</v>
      </c>
      <c r="D30" s="48">
        <f>D31</f>
        <v>3013.1</v>
      </c>
      <c r="E30" s="48">
        <v>0</v>
      </c>
      <c r="F30" s="48">
        <f>D30+E30</f>
        <v>3013.1</v>
      </c>
    </row>
    <row r="31" spans="1:6" s="5" customFormat="1" ht="25.5">
      <c r="A31" s="92" t="s">
        <v>80</v>
      </c>
      <c r="B31" s="39" t="s">
        <v>107</v>
      </c>
      <c r="C31" s="47" t="s">
        <v>410</v>
      </c>
      <c r="D31" s="48">
        <v>3013.1</v>
      </c>
      <c r="E31" s="48">
        <v>0</v>
      </c>
      <c r="F31" s="48">
        <f>D31+E31</f>
        <v>3013.1</v>
      </c>
    </row>
    <row r="32" spans="1:6" s="5" customFormat="1" ht="35.25" customHeight="1" hidden="1">
      <c r="A32" s="92"/>
      <c r="B32" s="39"/>
      <c r="C32" s="47" t="s">
        <v>77</v>
      </c>
      <c r="D32" s="48">
        <v>3079.1</v>
      </c>
      <c r="E32" s="54">
        <f aca="true" t="shared" si="1" ref="E32:E45">F32-D32</f>
        <v>-3079.1</v>
      </c>
      <c r="F32" s="48"/>
    </row>
    <row r="33" spans="1:6" s="5" customFormat="1" ht="33.75" customHeight="1" hidden="1">
      <c r="A33" s="92"/>
      <c r="B33" s="39"/>
      <c r="C33" s="47" t="s">
        <v>114</v>
      </c>
      <c r="D33" s="48">
        <v>812.6</v>
      </c>
      <c r="E33" s="54">
        <f t="shared" si="1"/>
        <v>-812.6</v>
      </c>
      <c r="F33" s="48"/>
    </row>
    <row r="34" spans="1:6" s="5" customFormat="1" ht="21" customHeight="1" hidden="1">
      <c r="A34" s="92" t="s">
        <v>80</v>
      </c>
      <c r="B34" s="39" t="s">
        <v>87</v>
      </c>
      <c r="C34" s="46" t="s">
        <v>117</v>
      </c>
      <c r="D34" s="118">
        <f>D35</f>
        <v>0</v>
      </c>
      <c r="E34" s="53">
        <f t="shared" si="1"/>
        <v>0</v>
      </c>
      <c r="F34" s="118">
        <f>F35+F36</f>
        <v>0</v>
      </c>
    </row>
    <row r="35" spans="1:6" s="5" customFormat="1" ht="38.25" hidden="1">
      <c r="A35" s="92" t="s">
        <v>80</v>
      </c>
      <c r="B35" s="39" t="s">
        <v>88</v>
      </c>
      <c r="C35" s="47" t="s">
        <v>75</v>
      </c>
      <c r="D35" s="48"/>
      <c r="E35" s="54">
        <f t="shared" si="1"/>
        <v>0</v>
      </c>
      <c r="F35" s="48"/>
    </row>
    <row r="36" spans="1:6" s="5" customFormat="1" ht="46.5" customHeight="1" hidden="1">
      <c r="A36" s="92" t="s">
        <v>80</v>
      </c>
      <c r="B36" s="39" t="s">
        <v>88</v>
      </c>
      <c r="C36" s="47" t="s">
        <v>129</v>
      </c>
      <c r="D36" s="48"/>
      <c r="E36" s="54">
        <f t="shared" si="1"/>
        <v>0</v>
      </c>
      <c r="F36" s="48"/>
    </row>
    <row r="37" spans="1:6" s="5" customFormat="1" ht="12.75">
      <c r="A37" s="106" t="s">
        <v>43</v>
      </c>
      <c r="B37" s="16" t="s">
        <v>411</v>
      </c>
      <c r="C37" s="46" t="s">
        <v>414</v>
      </c>
      <c r="D37" s="118">
        <f>D38</f>
        <v>60.9</v>
      </c>
      <c r="E37" s="53">
        <v>0</v>
      </c>
      <c r="F37" s="118">
        <f>D37+E37</f>
        <v>60.9</v>
      </c>
    </row>
    <row r="38" spans="1:6" s="5" customFormat="1" ht="25.5">
      <c r="A38" s="92" t="s">
        <v>43</v>
      </c>
      <c r="B38" s="39" t="s">
        <v>412</v>
      </c>
      <c r="C38" s="47" t="s">
        <v>415</v>
      </c>
      <c r="D38" s="48">
        <f>D42</f>
        <v>60.9</v>
      </c>
      <c r="E38" s="54">
        <v>0</v>
      </c>
      <c r="F38" s="48">
        <f>D38+E38</f>
        <v>60.9</v>
      </c>
    </row>
    <row r="39" spans="1:6" s="14" customFormat="1" ht="19.5" customHeight="1" hidden="1">
      <c r="A39" s="106" t="s">
        <v>43</v>
      </c>
      <c r="B39" s="16" t="s">
        <v>168</v>
      </c>
      <c r="C39" s="46" t="s">
        <v>185</v>
      </c>
      <c r="D39" s="118">
        <f>D41</f>
        <v>0</v>
      </c>
      <c r="E39" s="54">
        <f t="shared" si="1"/>
        <v>138</v>
      </c>
      <c r="F39" s="118">
        <f>F40</f>
        <v>138</v>
      </c>
    </row>
    <row r="40" spans="1:6" s="14" customFormat="1" ht="62.25" customHeight="1" hidden="1">
      <c r="A40" s="119" t="s">
        <v>43</v>
      </c>
      <c r="B40" s="39" t="s">
        <v>184</v>
      </c>
      <c r="C40" s="47" t="s">
        <v>183</v>
      </c>
      <c r="D40" s="48"/>
      <c r="E40" s="54">
        <f t="shared" si="1"/>
        <v>138</v>
      </c>
      <c r="F40" s="48">
        <f>F41</f>
        <v>138</v>
      </c>
    </row>
    <row r="41" spans="1:6" s="5" customFormat="1" ht="66" customHeight="1" hidden="1">
      <c r="A41" s="120" t="s">
        <v>80</v>
      </c>
      <c r="B41" s="39" t="s">
        <v>167</v>
      </c>
      <c r="C41" s="47" t="s">
        <v>183</v>
      </c>
      <c r="D41" s="48"/>
      <c r="E41" s="54">
        <f t="shared" si="1"/>
        <v>138</v>
      </c>
      <c r="F41" s="48">
        <v>138</v>
      </c>
    </row>
    <row r="42" spans="1:6" s="5" customFormat="1" ht="29.25" customHeight="1">
      <c r="A42" s="150" t="s">
        <v>80</v>
      </c>
      <c r="B42" s="39" t="s">
        <v>413</v>
      </c>
      <c r="C42" s="47" t="s">
        <v>416</v>
      </c>
      <c r="D42" s="48">
        <v>60.9</v>
      </c>
      <c r="E42" s="54">
        <v>0</v>
      </c>
      <c r="F42" s="48">
        <f>D42+E42</f>
        <v>60.9</v>
      </c>
    </row>
    <row r="43" spans="1:6" s="5" customFormat="1" ht="17.25" customHeight="1" hidden="1">
      <c r="A43" s="106" t="s">
        <v>43</v>
      </c>
      <c r="B43" s="16" t="s">
        <v>168</v>
      </c>
      <c r="C43" s="46" t="s">
        <v>185</v>
      </c>
      <c r="D43" s="118">
        <f>D44</f>
        <v>0</v>
      </c>
      <c r="E43" s="54">
        <f t="shared" si="1"/>
        <v>0</v>
      </c>
      <c r="F43" s="118">
        <f>F44</f>
        <v>0</v>
      </c>
    </row>
    <row r="44" spans="1:6" s="5" customFormat="1" ht="42" customHeight="1" hidden="1">
      <c r="A44" s="119" t="s">
        <v>43</v>
      </c>
      <c r="B44" s="39" t="s">
        <v>184</v>
      </c>
      <c r="C44" s="47" t="s">
        <v>183</v>
      </c>
      <c r="D44" s="48">
        <f>D45</f>
        <v>0</v>
      </c>
      <c r="E44" s="54">
        <f t="shared" si="1"/>
        <v>0</v>
      </c>
      <c r="F44" s="48">
        <f>F45</f>
        <v>0</v>
      </c>
    </row>
    <row r="45" spans="1:6" s="5" customFormat="1" ht="30" customHeight="1" hidden="1">
      <c r="A45" s="120" t="s">
        <v>80</v>
      </c>
      <c r="B45" s="39" t="s">
        <v>167</v>
      </c>
      <c r="C45" s="47" t="s">
        <v>183</v>
      </c>
      <c r="D45" s="48">
        <v>0</v>
      </c>
      <c r="E45" s="54">
        <f t="shared" si="1"/>
        <v>0</v>
      </c>
      <c r="F45" s="48">
        <v>0</v>
      </c>
    </row>
    <row r="46" spans="1:6" s="5" customFormat="1" ht="12.75">
      <c r="A46" s="92"/>
      <c r="B46" s="39"/>
      <c r="C46" s="46" t="s">
        <v>78</v>
      </c>
      <c r="D46" s="118">
        <f>D27+D8</f>
        <v>3819.25</v>
      </c>
      <c r="E46" s="118">
        <f>E8+E27</f>
        <v>0</v>
      </c>
      <c r="F46" s="118">
        <f>F27+F8</f>
        <v>3819.25</v>
      </c>
    </row>
    <row r="47" spans="1:6" ht="12.75" customHeight="1">
      <c r="A47" s="111"/>
      <c r="B47" s="253"/>
      <c r="C47" s="254"/>
      <c r="D47" s="255"/>
      <c r="E47" s="111"/>
      <c r="F47" s="112"/>
    </row>
    <row r="48" spans="1:6" ht="12.75" customHeight="1">
      <c r="A48" s="111"/>
      <c r="B48" s="254"/>
      <c r="C48" s="254"/>
      <c r="D48" s="255"/>
      <c r="E48" s="111"/>
      <c r="F48" s="112"/>
    </row>
    <row r="49" spans="2:6" ht="12.75" customHeight="1">
      <c r="B49" s="249"/>
      <c r="C49" s="250"/>
      <c r="D49" s="251"/>
      <c r="E49" s="27"/>
      <c r="F49" s="28"/>
    </row>
    <row r="50" spans="2:6" ht="15">
      <c r="B50" s="250"/>
      <c r="C50" s="250"/>
      <c r="D50" s="251"/>
      <c r="E50" s="27"/>
      <c r="F50" s="28"/>
    </row>
    <row r="51" spans="2:6" ht="26.25" customHeight="1">
      <c r="B51" s="252"/>
      <c r="C51" s="252"/>
      <c r="D51" s="252"/>
      <c r="E51" s="27"/>
      <c r="F51" s="27"/>
    </row>
    <row r="52" spans="2:6" ht="15">
      <c r="B52" s="6"/>
      <c r="C52" s="6"/>
      <c r="D52" s="6"/>
      <c r="E52" s="27"/>
      <c r="F52" s="27"/>
    </row>
    <row r="53" spans="2:6" ht="15">
      <c r="B53" s="6"/>
      <c r="C53" s="6"/>
      <c r="D53" s="6"/>
      <c r="E53" s="27"/>
      <c r="F53" s="27"/>
    </row>
    <row r="54" spans="2:6" ht="15">
      <c r="B54" s="6"/>
      <c r="C54" s="6"/>
      <c r="D54" s="6"/>
      <c r="E54" s="27"/>
      <c r="F54" s="27"/>
    </row>
    <row r="55" spans="2:6" ht="15">
      <c r="B55" s="6"/>
      <c r="C55" s="6"/>
      <c r="D55" s="6"/>
      <c r="E55" s="27"/>
      <c r="F55" s="27"/>
    </row>
    <row r="56" spans="2:6" ht="15">
      <c r="B56" s="6"/>
      <c r="C56" s="6"/>
      <c r="D56" s="6"/>
      <c r="E56" s="27"/>
      <c r="F56" s="27"/>
    </row>
    <row r="57" spans="2:6" ht="15">
      <c r="B57" s="6"/>
      <c r="C57" s="6"/>
      <c r="D57" s="6"/>
      <c r="E57" s="27"/>
      <c r="F57" s="27"/>
    </row>
    <row r="58" spans="2:6" ht="15">
      <c r="B58" s="6"/>
      <c r="C58" s="6"/>
      <c r="D58" s="6"/>
      <c r="E58" s="27"/>
      <c r="F58" s="27"/>
    </row>
    <row r="59" spans="2:6" ht="15">
      <c r="B59" s="6"/>
      <c r="C59" s="6"/>
      <c r="D59" s="6"/>
      <c r="E59" s="27"/>
      <c r="F59" s="27"/>
    </row>
    <row r="60" spans="2:6" ht="15">
      <c r="B60" s="6"/>
      <c r="C60" s="6"/>
      <c r="D60" s="6"/>
      <c r="E60" s="27"/>
      <c r="F60" s="27"/>
    </row>
    <row r="61" spans="2:6" ht="15">
      <c r="B61" s="6"/>
      <c r="C61" s="6"/>
      <c r="D61" s="6"/>
      <c r="E61" s="27"/>
      <c r="F61" s="27"/>
    </row>
    <row r="62" spans="2:6" ht="15">
      <c r="B62" s="6"/>
      <c r="C62" s="6"/>
      <c r="D62" s="6"/>
      <c r="E62" s="27"/>
      <c r="F62" s="27"/>
    </row>
    <row r="63" spans="2:6" ht="15">
      <c r="B63" s="6"/>
      <c r="C63" s="6"/>
      <c r="D63" s="6"/>
      <c r="E63" s="27"/>
      <c r="F63" s="27"/>
    </row>
    <row r="64" spans="2:6" ht="15">
      <c r="B64" s="6"/>
      <c r="C64" s="6"/>
      <c r="D64" s="6"/>
      <c r="E64" s="27"/>
      <c r="F64" s="27"/>
    </row>
    <row r="65" spans="2:6" ht="15">
      <c r="B65" s="6"/>
      <c r="C65" s="6"/>
      <c r="D65" s="6"/>
      <c r="E65" s="27"/>
      <c r="F65" s="27"/>
    </row>
    <row r="66" spans="2:6" ht="15">
      <c r="B66" s="6"/>
      <c r="C66" s="6"/>
      <c r="D66" s="6"/>
      <c r="E66" s="27"/>
      <c r="F66" s="27"/>
    </row>
    <row r="67" spans="2:6" ht="15">
      <c r="B67" s="6"/>
      <c r="C67" s="6"/>
      <c r="D67" s="6"/>
      <c r="E67" s="27"/>
      <c r="F67" s="27"/>
    </row>
    <row r="68" spans="2:6" ht="15">
      <c r="B68" s="6"/>
      <c r="C68" s="6"/>
      <c r="D68" s="6"/>
      <c r="E68" s="27"/>
      <c r="F68" s="27"/>
    </row>
    <row r="69" spans="2:6" ht="15">
      <c r="B69" s="6"/>
      <c r="C69" s="6"/>
      <c r="D69" s="6"/>
      <c r="E69" s="27"/>
      <c r="F69" s="27"/>
    </row>
    <row r="70" spans="2:6" ht="15">
      <c r="B70" s="6"/>
      <c r="C70" s="6"/>
      <c r="D70" s="6"/>
      <c r="E70" s="27"/>
      <c r="F70" s="27"/>
    </row>
    <row r="71" spans="2:6" ht="15">
      <c r="B71" s="6"/>
      <c r="C71" s="6"/>
      <c r="D71" s="6"/>
      <c r="E71" s="27"/>
      <c r="F71" s="27"/>
    </row>
    <row r="72" spans="2:6" ht="15">
      <c r="B72" s="6"/>
      <c r="C72" s="6"/>
      <c r="D72" s="6"/>
      <c r="E72" s="27"/>
      <c r="F72" s="27"/>
    </row>
    <row r="73" spans="2:6" ht="15">
      <c r="B73" s="6"/>
      <c r="C73" s="6"/>
      <c r="D73" s="6"/>
      <c r="E73" s="27"/>
      <c r="F73" s="27"/>
    </row>
    <row r="74" spans="2:6" ht="15">
      <c r="B74" s="6"/>
      <c r="C74" s="6"/>
      <c r="D74" s="6"/>
      <c r="E74" s="27"/>
      <c r="F74" s="27"/>
    </row>
    <row r="75" spans="2:6" ht="15">
      <c r="B75" s="6"/>
      <c r="C75" s="6"/>
      <c r="D75" s="6"/>
      <c r="E75" s="27"/>
      <c r="F75" s="27"/>
    </row>
    <row r="76" spans="2:6" ht="15">
      <c r="B76" s="6"/>
      <c r="C76" s="6"/>
      <c r="D76" s="6"/>
      <c r="E76" s="27"/>
      <c r="F76" s="27"/>
    </row>
    <row r="77" spans="2:6" ht="15">
      <c r="B77" s="6"/>
      <c r="C77" s="6"/>
      <c r="D77" s="6"/>
      <c r="E77" s="27"/>
      <c r="F77" s="27"/>
    </row>
    <row r="78" spans="2:6" ht="15">
      <c r="B78" s="6"/>
      <c r="C78" s="6"/>
      <c r="D78" s="6"/>
      <c r="E78" s="27"/>
      <c r="F78" s="27"/>
    </row>
    <row r="79" spans="2:6" ht="15">
      <c r="B79" s="6"/>
      <c r="C79" s="6"/>
      <c r="D79" s="6"/>
      <c r="E79" s="27"/>
      <c r="F79" s="27"/>
    </row>
    <row r="80" spans="2:6" ht="15">
      <c r="B80" s="6"/>
      <c r="C80" s="6"/>
      <c r="D80" s="6"/>
      <c r="E80" s="27"/>
      <c r="F80" s="27"/>
    </row>
    <row r="81" spans="2:6" ht="15">
      <c r="B81" s="6"/>
      <c r="C81" s="6"/>
      <c r="D81" s="6"/>
      <c r="E81" s="27"/>
      <c r="F81" s="27"/>
    </row>
    <row r="82" spans="2:6" ht="15">
      <c r="B82" s="6"/>
      <c r="C82" s="6"/>
      <c r="D82" s="6"/>
      <c r="E82" s="27"/>
      <c r="F82" s="27"/>
    </row>
    <row r="83" spans="2:6" ht="15">
      <c r="B83" s="6"/>
      <c r="C83" s="6"/>
      <c r="D83" s="6"/>
      <c r="E83" s="27"/>
      <c r="F83" s="27"/>
    </row>
    <row r="84" spans="2:6" ht="15">
      <c r="B84" s="6"/>
      <c r="C84" s="6"/>
      <c r="D84" s="6"/>
      <c r="E84" s="27"/>
      <c r="F84" s="27"/>
    </row>
    <row r="85" spans="2:6" ht="15">
      <c r="B85" s="6"/>
      <c r="C85" s="6"/>
      <c r="D85" s="6"/>
      <c r="E85" s="27"/>
      <c r="F85" s="27"/>
    </row>
    <row r="86" spans="2:6" ht="15">
      <c r="B86" s="6"/>
      <c r="C86" s="6"/>
      <c r="D86" s="6"/>
      <c r="E86" s="27"/>
      <c r="F86" s="27"/>
    </row>
    <row r="87" spans="2:6" ht="15">
      <c r="B87" s="6"/>
      <c r="C87" s="6"/>
      <c r="D87" s="6"/>
      <c r="E87" s="27"/>
      <c r="F87" s="27"/>
    </row>
    <row r="88" spans="2:6" ht="15">
      <c r="B88" s="6"/>
      <c r="C88" s="6"/>
      <c r="D88" s="6"/>
      <c r="E88" s="27"/>
      <c r="F88" s="27"/>
    </row>
    <row r="89" spans="2:6" ht="15">
      <c r="B89" s="6"/>
      <c r="C89" s="6"/>
      <c r="D89" s="6"/>
      <c r="E89" s="27"/>
      <c r="F89" s="27"/>
    </row>
    <row r="90" spans="2:6" ht="15">
      <c r="B90" s="6"/>
      <c r="C90" s="6"/>
      <c r="D90" s="6"/>
      <c r="E90" s="27"/>
      <c r="F90" s="27"/>
    </row>
    <row r="91" spans="2:6" ht="15">
      <c r="B91" s="6"/>
      <c r="C91" s="6"/>
      <c r="D91" s="6"/>
      <c r="E91" s="27"/>
      <c r="F91" s="27"/>
    </row>
    <row r="92" spans="2:6" ht="15">
      <c r="B92" s="6"/>
      <c r="C92" s="6"/>
      <c r="D92" s="6"/>
      <c r="E92" s="27"/>
      <c r="F92" s="27"/>
    </row>
    <row r="93" spans="2:6" ht="15">
      <c r="B93" s="6"/>
      <c r="C93" s="6"/>
      <c r="D93" s="6"/>
      <c r="E93" s="27"/>
      <c r="F93" s="27"/>
    </row>
    <row r="94" spans="2:6" ht="15">
      <c r="B94" s="6"/>
      <c r="C94" s="6"/>
      <c r="D94" s="6"/>
      <c r="E94" s="27"/>
      <c r="F94" s="27"/>
    </row>
    <row r="95" spans="2:6" ht="15">
      <c r="B95" s="6"/>
      <c r="C95" s="6"/>
      <c r="D95" s="6"/>
      <c r="E95" s="27"/>
      <c r="F95" s="27"/>
    </row>
    <row r="96" spans="2:6" ht="15">
      <c r="B96" s="6"/>
      <c r="C96" s="6"/>
      <c r="D96" s="6"/>
      <c r="E96" s="27"/>
      <c r="F96" s="27"/>
    </row>
    <row r="97" spans="2:6" ht="15">
      <c r="B97" s="6"/>
      <c r="C97" s="6"/>
      <c r="D97" s="6"/>
      <c r="E97" s="27"/>
      <c r="F97" s="27"/>
    </row>
    <row r="98" spans="2:6" ht="15">
      <c r="B98" s="6"/>
      <c r="C98" s="6"/>
      <c r="D98" s="6"/>
      <c r="E98" s="27"/>
      <c r="F98" s="27"/>
    </row>
    <row r="99" spans="2:6" ht="15">
      <c r="B99" s="6"/>
      <c r="C99" s="6"/>
      <c r="D99" s="6"/>
      <c r="E99" s="27"/>
      <c r="F99" s="27"/>
    </row>
    <row r="100" spans="2:6" ht="15">
      <c r="B100" s="6"/>
      <c r="C100" s="6"/>
      <c r="D100" s="6"/>
      <c r="E100" s="27"/>
      <c r="F100" s="27"/>
    </row>
    <row r="101" spans="2:6" ht="15">
      <c r="B101" s="6"/>
      <c r="C101" s="6"/>
      <c r="D101" s="6"/>
      <c r="E101" s="27"/>
      <c r="F101" s="27"/>
    </row>
    <row r="102" spans="2:6" ht="15">
      <c r="B102" s="6"/>
      <c r="C102" s="6"/>
      <c r="D102" s="6"/>
      <c r="E102" s="27"/>
      <c r="F102" s="27"/>
    </row>
    <row r="103" spans="2:6" ht="15">
      <c r="B103" s="6"/>
      <c r="C103" s="6"/>
      <c r="D103" s="6"/>
      <c r="E103" s="27"/>
      <c r="F103" s="27"/>
    </row>
    <row r="104" spans="2:6" ht="15">
      <c r="B104" s="6"/>
      <c r="C104" s="6"/>
      <c r="D104" s="6"/>
      <c r="E104" s="27"/>
      <c r="F104" s="27"/>
    </row>
    <row r="105" spans="2:6" ht="15">
      <c r="B105" s="6"/>
      <c r="C105" s="6"/>
      <c r="D105" s="6"/>
      <c r="E105" s="27"/>
      <c r="F105" s="27"/>
    </row>
    <row r="106" spans="2:6" ht="15">
      <c r="B106" s="6"/>
      <c r="C106" s="6"/>
      <c r="D106" s="6"/>
      <c r="E106" s="27"/>
      <c r="F106" s="27"/>
    </row>
    <row r="107" spans="2:6" ht="15">
      <c r="B107" s="6"/>
      <c r="C107" s="6"/>
      <c r="D107" s="6"/>
      <c r="E107" s="27"/>
      <c r="F107" s="27"/>
    </row>
    <row r="108" spans="2:6" ht="15">
      <c r="B108" s="6"/>
      <c r="C108" s="6"/>
      <c r="D108" s="6"/>
      <c r="E108" s="27"/>
      <c r="F108" s="27"/>
    </row>
    <row r="109" spans="2:6" ht="15">
      <c r="B109" s="6"/>
      <c r="C109" s="6"/>
      <c r="D109" s="6"/>
      <c r="E109" s="27"/>
      <c r="F109" s="27"/>
    </row>
    <row r="110" spans="2:6" ht="15">
      <c r="B110" s="6"/>
      <c r="C110" s="6"/>
      <c r="D110" s="6"/>
      <c r="E110" s="27"/>
      <c r="F110" s="27"/>
    </row>
    <row r="111" spans="2:6" ht="15">
      <c r="B111" s="6"/>
      <c r="C111" s="6"/>
      <c r="D111" s="6"/>
      <c r="E111" s="27"/>
      <c r="F111" s="27"/>
    </row>
    <row r="112" spans="2:6" ht="15">
      <c r="B112" s="6"/>
      <c r="C112" s="6"/>
      <c r="D112" s="6"/>
      <c r="E112" s="27"/>
      <c r="F112" s="27"/>
    </row>
    <row r="113" spans="2:6" ht="15">
      <c r="B113" s="6"/>
      <c r="C113" s="6"/>
      <c r="D113" s="6"/>
      <c r="E113" s="27"/>
      <c r="F113" s="27"/>
    </row>
    <row r="114" spans="2:6" ht="15">
      <c r="B114" s="6"/>
      <c r="C114" s="6"/>
      <c r="D114" s="6"/>
      <c r="E114" s="27"/>
      <c r="F114" s="27"/>
    </row>
    <row r="115" spans="2:6" ht="15">
      <c r="B115" s="6"/>
      <c r="C115" s="6"/>
      <c r="D115" s="6"/>
      <c r="E115" s="27"/>
      <c r="F115" s="27"/>
    </row>
    <row r="116" spans="2:6" ht="15">
      <c r="B116" s="6"/>
      <c r="C116" s="6"/>
      <c r="D116" s="6"/>
      <c r="E116" s="27"/>
      <c r="F116" s="27"/>
    </row>
    <row r="117" spans="2:6" ht="15">
      <c r="B117" s="6"/>
      <c r="C117" s="6"/>
      <c r="D117" s="6"/>
      <c r="E117" s="27"/>
      <c r="F117" s="27"/>
    </row>
    <row r="118" spans="2:6" ht="15">
      <c r="B118" s="6"/>
      <c r="C118" s="6"/>
      <c r="D118" s="6"/>
      <c r="E118" s="27"/>
      <c r="F118" s="27"/>
    </row>
    <row r="119" spans="2:6" ht="15">
      <c r="B119" s="6"/>
      <c r="C119" s="6"/>
      <c r="D119" s="6"/>
      <c r="E119" s="27"/>
      <c r="F119" s="27"/>
    </row>
    <row r="120" spans="2:6" ht="15">
      <c r="B120" s="6"/>
      <c r="C120" s="6"/>
      <c r="D120" s="6"/>
      <c r="E120" s="27"/>
      <c r="F120" s="27"/>
    </row>
    <row r="121" spans="2:6" ht="15">
      <c r="B121" s="6"/>
      <c r="C121" s="6"/>
      <c r="D121" s="6"/>
      <c r="E121" s="27"/>
      <c r="F121" s="27"/>
    </row>
    <row r="122" spans="2:6" ht="15">
      <c r="B122" s="6"/>
      <c r="C122" s="6"/>
      <c r="D122" s="6"/>
      <c r="E122" s="27"/>
      <c r="F122" s="27"/>
    </row>
    <row r="123" spans="2:6" ht="15">
      <c r="B123" s="6"/>
      <c r="C123" s="6"/>
      <c r="D123" s="6"/>
      <c r="E123" s="27"/>
      <c r="F123" s="27"/>
    </row>
    <row r="124" spans="2:6" ht="15">
      <c r="B124" s="6"/>
      <c r="C124" s="6"/>
      <c r="D124" s="6"/>
      <c r="E124" s="27"/>
      <c r="F124" s="27"/>
    </row>
    <row r="125" spans="2:6" ht="15">
      <c r="B125" s="6"/>
      <c r="C125" s="6"/>
      <c r="D125" s="6"/>
      <c r="E125" s="27"/>
      <c r="F125" s="27"/>
    </row>
    <row r="126" spans="2:6" ht="15">
      <c r="B126" s="6"/>
      <c r="C126" s="6"/>
      <c r="D126" s="6"/>
      <c r="E126" s="27"/>
      <c r="F126" s="27"/>
    </row>
    <row r="127" spans="2:6" ht="15">
      <c r="B127" s="6"/>
      <c r="C127" s="6"/>
      <c r="D127" s="6"/>
      <c r="E127" s="27"/>
      <c r="F127" s="27"/>
    </row>
    <row r="128" spans="2:6" ht="15">
      <c r="B128" s="6"/>
      <c r="C128" s="6"/>
      <c r="D128" s="6"/>
      <c r="E128" s="27"/>
      <c r="F128" s="27"/>
    </row>
    <row r="129" spans="2:6" ht="15">
      <c r="B129" s="6"/>
      <c r="C129" s="6"/>
      <c r="D129" s="6"/>
      <c r="E129" s="27"/>
      <c r="F129" s="27"/>
    </row>
    <row r="130" spans="2:6" ht="15">
      <c r="B130" s="6"/>
      <c r="C130" s="6"/>
      <c r="D130" s="6"/>
      <c r="E130" s="27"/>
      <c r="F130" s="27"/>
    </row>
    <row r="131" spans="2:6" ht="15">
      <c r="B131" s="6"/>
      <c r="C131" s="6"/>
      <c r="D131" s="6"/>
      <c r="E131" s="27"/>
      <c r="F131" s="27"/>
    </row>
    <row r="132" spans="2:6" ht="15">
      <c r="B132" s="6"/>
      <c r="C132" s="6"/>
      <c r="D132" s="6"/>
      <c r="E132" s="27"/>
      <c r="F132" s="27"/>
    </row>
    <row r="133" spans="2:6" ht="15">
      <c r="B133" s="6"/>
      <c r="C133" s="6"/>
      <c r="D133" s="6"/>
      <c r="E133" s="27"/>
      <c r="F133" s="27"/>
    </row>
    <row r="134" spans="2:6" ht="15">
      <c r="B134" s="6"/>
      <c r="C134" s="6"/>
      <c r="D134" s="6"/>
      <c r="E134" s="27"/>
      <c r="F134" s="27"/>
    </row>
    <row r="135" spans="2:6" ht="15">
      <c r="B135" s="6"/>
      <c r="C135" s="6"/>
      <c r="D135" s="6"/>
      <c r="E135" s="27"/>
      <c r="F135" s="27"/>
    </row>
    <row r="136" spans="2:6" ht="15">
      <c r="B136" s="6"/>
      <c r="C136" s="6"/>
      <c r="D136" s="6"/>
      <c r="E136" s="27"/>
      <c r="F136" s="27"/>
    </row>
    <row r="137" spans="2:6" ht="15">
      <c r="B137" s="6"/>
      <c r="C137" s="6"/>
      <c r="D137" s="6"/>
      <c r="E137" s="27"/>
      <c r="F137" s="27"/>
    </row>
    <row r="138" spans="2:6" ht="15">
      <c r="B138" s="6"/>
      <c r="C138" s="6"/>
      <c r="D138" s="6"/>
      <c r="E138" s="27"/>
      <c r="F138" s="27"/>
    </row>
    <row r="139" spans="2:6" ht="15">
      <c r="B139" s="6"/>
      <c r="C139" s="6"/>
      <c r="D139" s="6"/>
      <c r="E139" s="27"/>
      <c r="F139" s="27"/>
    </row>
    <row r="140" spans="2:6" ht="15">
      <c r="B140" s="6"/>
      <c r="C140" s="6"/>
      <c r="D140" s="6"/>
      <c r="E140" s="27"/>
      <c r="F140" s="27"/>
    </row>
    <row r="141" spans="2:6" ht="15">
      <c r="B141" s="6"/>
      <c r="C141" s="6"/>
      <c r="D141" s="6"/>
      <c r="E141" s="27"/>
      <c r="F141" s="27"/>
    </row>
    <row r="142" spans="2:6" ht="15">
      <c r="B142" s="6"/>
      <c r="C142" s="6"/>
      <c r="D142" s="6"/>
      <c r="E142" s="27"/>
      <c r="F142" s="27"/>
    </row>
    <row r="143" spans="2:6" ht="15">
      <c r="B143" s="6"/>
      <c r="C143" s="6"/>
      <c r="D143" s="6"/>
      <c r="E143" s="27"/>
      <c r="F143" s="27"/>
    </row>
    <row r="144" spans="2:6" ht="15">
      <c r="B144" s="6"/>
      <c r="C144" s="6"/>
      <c r="D144" s="6"/>
      <c r="E144" s="27"/>
      <c r="F144" s="27"/>
    </row>
    <row r="145" spans="2:6" ht="15">
      <c r="B145" s="6"/>
      <c r="C145" s="6"/>
      <c r="D145" s="6"/>
      <c r="E145" s="27"/>
      <c r="F145" s="27"/>
    </row>
    <row r="146" spans="2:6" ht="15">
      <c r="B146" s="6"/>
      <c r="C146" s="6"/>
      <c r="D146" s="6"/>
      <c r="E146" s="27"/>
      <c r="F146" s="27"/>
    </row>
    <row r="147" spans="2:6" ht="15">
      <c r="B147" s="6"/>
      <c r="C147" s="6"/>
      <c r="D147" s="6"/>
      <c r="E147" s="27"/>
      <c r="F147" s="27"/>
    </row>
    <row r="148" spans="2:6" ht="15">
      <c r="B148" s="6"/>
      <c r="C148" s="6"/>
      <c r="D148" s="6"/>
      <c r="E148" s="27"/>
      <c r="F148" s="27"/>
    </row>
    <row r="149" spans="2:6" ht="15">
      <c r="B149" s="6"/>
      <c r="C149" s="6"/>
      <c r="D149" s="6"/>
      <c r="E149" s="27"/>
      <c r="F149" s="27"/>
    </row>
    <row r="150" spans="2:6" ht="15">
      <c r="B150" s="6"/>
      <c r="C150" s="6"/>
      <c r="D150" s="6"/>
      <c r="E150" s="27"/>
      <c r="F150" s="27"/>
    </row>
  </sheetData>
  <sheetProtection/>
  <mergeCells count="6">
    <mergeCell ref="D2:F2"/>
    <mergeCell ref="D3:F3"/>
    <mergeCell ref="B49:D50"/>
    <mergeCell ref="B51:D51"/>
    <mergeCell ref="B47:D48"/>
    <mergeCell ref="A4:F4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274"/>
      <c r="B1" s="274"/>
      <c r="C1" s="274"/>
      <c r="D1" s="274"/>
      <c r="E1" s="274"/>
      <c r="F1" s="257" t="s">
        <v>195</v>
      </c>
      <c r="G1" s="257"/>
      <c r="H1" s="257"/>
      <c r="I1" s="257"/>
      <c r="J1" s="257"/>
    </row>
    <row r="2" spans="1:10" ht="15.75">
      <c r="A2" s="270" t="s">
        <v>196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65" t="s">
        <v>12</v>
      </c>
      <c r="B4" s="265" t="s">
        <v>13</v>
      </c>
      <c r="C4" s="265" t="s">
        <v>8</v>
      </c>
      <c r="D4" s="265" t="s">
        <v>9</v>
      </c>
      <c r="E4" s="265" t="s">
        <v>10</v>
      </c>
      <c r="F4" s="265" t="s">
        <v>11</v>
      </c>
      <c r="G4" s="267" t="s">
        <v>124</v>
      </c>
      <c r="H4" s="268"/>
      <c r="I4" s="268"/>
      <c r="J4" s="269"/>
    </row>
    <row r="5" spans="1:10" ht="51">
      <c r="A5" s="266"/>
      <c r="B5" s="266"/>
      <c r="C5" s="266"/>
      <c r="D5" s="266"/>
      <c r="E5" s="266"/>
      <c r="F5" s="266"/>
      <c r="G5" s="67" t="s">
        <v>94</v>
      </c>
      <c r="H5" s="67" t="s">
        <v>98</v>
      </c>
      <c r="I5" s="67"/>
      <c r="J5" s="21" t="s">
        <v>97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197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198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189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200</v>
      </c>
      <c r="B10" s="45" t="s">
        <v>80</v>
      </c>
      <c r="C10" s="71" t="s">
        <v>15</v>
      </c>
      <c r="D10" s="71" t="s">
        <v>17</v>
      </c>
      <c r="E10" s="71" t="s">
        <v>199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201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202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125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207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206</v>
      </c>
      <c r="B14" s="45" t="s">
        <v>80</v>
      </c>
      <c r="C14" s="71" t="s">
        <v>15</v>
      </c>
      <c r="D14" s="71" t="s">
        <v>19</v>
      </c>
      <c r="E14" s="71" t="s">
        <v>199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205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202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125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202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125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137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135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203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126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138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134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204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127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125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164</v>
      </c>
      <c r="B27" s="69" t="s">
        <v>80</v>
      </c>
      <c r="C27" s="95" t="s">
        <v>15</v>
      </c>
      <c r="D27" s="95" t="s">
        <v>20</v>
      </c>
      <c r="E27" s="95" t="s">
        <v>162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159</v>
      </c>
      <c r="B28" s="45" t="s">
        <v>80</v>
      </c>
      <c r="C28" s="71" t="s">
        <v>15</v>
      </c>
      <c r="D28" s="71" t="s">
        <v>20</v>
      </c>
      <c r="E28" s="71" t="s">
        <v>161</v>
      </c>
      <c r="F28" s="71" t="s">
        <v>126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165</v>
      </c>
      <c r="B29" s="45" t="s">
        <v>80</v>
      </c>
      <c r="C29" s="71" t="s">
        <v>15</v>
      </c>
      <c r="D29" s="71" t="s">
        <v>20</v>
      </c>
      <c r="E29" s="71" t="s">
        <v>163</v>
      </c>
      <c r="F29" s="71" t="s">
        <v>126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210</v>
      </c>
      <c r="B30" s="45" t="s">
        <v>80</v>
      </c>
      <c r="C30" s="71" t="s">
        <v>15</v>
      </c>
      <c r="D30" s="71" t="s">
        <v>119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104</v>
      </c>
      <c r="B31" s="45" t="s">
        <v>80</v>
      </c>
      <c r="C31" s="71" t="s">
        <v>15</v>
      </c>
      <c r="D31" s="71" t="s">
        <v>119</v>
      </c>
      <c r="E31" s="71" t="s">
        <v>209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119</v>
      </c>
      <c r="E32" s="71" t="s">
        <v>103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208</v>
      </c>
      <c r="B33" s="45" t="s">
        <v>80</v>
      </c>
      <c r="C33" s="71" t="s">
        <v>15</v>
      </c>
      <c r="D33" s="71" t="s">
        <v>119</v>
      </c>
      <c r="E33" s="71" t="s">
        <v>103</v>
      </c>
      <c r="F33" s="71" t="s">
        <v>136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211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102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102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202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125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203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126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216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188</v>
      </c>
      <c r="B43" s="45" t="s">
        <v>80</v>
      </c>
      <c r="C43" s="71" t="s">
        <v>19</v>
      </c>
      <c r="D43" s="71" t="s">
        <v>187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215</v>
      </c>
      <c r="B44" s="45" t="s">
        <v>80</v>
      </c>
      <c r="C44" s="71" t="s">
        <v>19</v>
      </c>
      <c r="D44" s="71" t="s">
        <v>187</v>
      </c>
      <c r="E44" s="71" t="s">
        <v>214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213</v>
      </c>
      <c r="B45" s="45" t="s">
        <v>80</v>
      </c>
      <c r="C45" s="71" t="s">
        <v>19</v>
      </c>
      <c r="D45" s="71" t="s">
        <v>187</v>
      </c>
      <c r="E45" s="71" t="s">
        <v>212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203</v>
      </c>
      <c r="B46" s="45" t="s">
        <v>80</v>
      </c>
      <c r="C46" s="71" t="s">
        <v>19</v>
      </c>
      <c r="D46" s="71" t="s">
        <v>187</v>
      </c>
      <c r="E46" s="71" t="s">
        <v>212</v>
      </c>
      <c r="F46" s="71" t="s">
        <v>126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127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125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128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126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221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219</v>
      </c>
      <c r="B53" s="45" t="s">
        <v>80</v>
      </c>
      <c r="C53" s="45" t="s">
        <v>23</v>
      </c>
      <c r="D53" s="45" t="s">
        <v>17</v>
      </c>
      <c r="E53" s="45" t="s">
        <v>220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218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202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125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203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126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171</v>
      </c>
      <c r="B57" s="45" t="s">
        <v>80</v>
      </c>
      <c r="C57" s="45" t="s">
        <v>23</v>
      </c>
      <c r="D57" s="45" t="s">
        <v>17</v>
      </c>
      <c r="E57" s="45" t="s">
        <v>169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172</v>
      </c>
      <c r="B58" s="45" t="s">
        <v>170</v>
      </c>
      <c r="C58" s="45" t="s">
        <v>23</v>
      </c>
      <c r="D58" s="45" t="s">
        <v>17</v>
      </c>
      <c r="E58" s="45" t="s">
        <v>169</v>
      </c>
      <c r="F58" s="45" t="s">
        <v>126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122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121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121</v>
      </c>
      <c r="B62" s="45" t="s">
        <v>80</v>
      </c>
      <c r="C62" s="71" t="s">
        <v>23</v>
      </c>
      <c r="D62" s="71" t="s">
        <v>18</v>
      </c>
      <c r="E62" s="71" t="s">
        <v>217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203</v>
      </c>
      <c r="B63" s="45" t="s">
        <v>80</v>
      </c>
      <c r="C63" s="71" t="s">
        <v>23</v>
      </c>
      <c r="D63" s="71" t="s">
        <v>18</v>
      </c>
      <c r="E63" s="71" t="s">
        <v>122</v>
      </c>
      <c r="F63" s="71" t="s">
        <v>126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225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224</v>
      </c>
      <c r="B66" s="45" t="s">
        <v>80</v>
      </c>
      <c r="C66" s="71" t="s">
        <v>20</v>
      </c>
      <c r="D66" s="71" t="s">
        <v>20</v>
      </c>
      <c r="E66" s="71" t="s">
        <v>223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222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202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125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203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126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228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227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226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202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125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203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126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228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229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202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125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203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126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228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231</v>
      </c>
      <c r="B85" s="69" t="s">
        <v>80</v>
      </c>
      <c r="C85" s="95" t="s">
        <v>24</v>
      </c>
      <c r="D85" s="95" t="s">
        <v>15</v>
      </c>
      <c r="E85" s="98" t="s">
        <v>230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123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202</v>
      </c>
      <c r="B87" s="45" t="s">
        <v>80</v>
      </c>
      <c r="C87" s="71" t="s">
        <v>24</v>
      </c>
      <c r="D87" s="71" t="s">
        <v>15</v>
      </c>
      <c r="E87" s="71" t="s">
        <v>123</v>
      </c>
      <c r="F87" s="71" t="s">
        <v>125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203</v>
      </c>
      <c r="B88" s="45" t="s">
        <v>80</v>
      </c>
      <c r="C88" s="71" t="s">
        <v>24</v>
      </c>
      <c r="D88" s="71" t="s">
        <v>15</v>
      </c>
      <c r="E88" s="71" t="s">
        <v>123</v>
      </c>
      <c r="F88" s="71" t="s">
        <v>126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120</v>
      </c>
      <c r="B89" s="69" t="s">
        <v>80</v>
      </c>
      <c r="C89" s="95" t="s">
        <v>119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192</v>
      </c>
      <c r="B90" s="45" t="s">
        <v>80</v>
      </c>
      <c r="C90" s="71" t="s">
        <v>119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234</v>
      </c>
      <c r="B91" s="45" t="s">
        <v>80</v>
      </c>
      <c r="C91" s="71" t="s">
        <v>119</v>
      </c>
      <c r="D91" s="71" t="s">
        <v>23</v>
      </c>
      <c r="E91" s="71" t="s">
        <v>233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119</v>
      </c>
      <c r="D92" s="71" t="s">
        <v>23</v>
      </c>
      <c r="E92" s="71" t="s">
        <v>232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202</v>
      </c>
      <c r="B93" s="45" t="s">
        <v>80</v>
      </c>
      <c r="C93" s="71" t="s">
        <v>119</v>
      </c>
      <c r="D93" s="71" t="s">
        <v>23</v>
      </c>
      <c r="E93" s="71" t="s">
        <v>232</v>
      </c>
      <c r="F93" s="71" t="s">
        <v>125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280" t="s">
        <v>332</v>
      </c>
      <c r="B1" s="280"/>
      <c r="C1" s="280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252</v>
      </c>
      <c r="B3" s="159" t="s">
        <v>333</v>
      </c>
      <c r="C3" s="160" t="s">
        <v>334</v>
      </c>
    </row>
    <row r="4" spans="1:3" s="165" customFormat="1" ht="50.25" customHeight="1">
      <c r="A4" s="162">
        <v>1</v>
      </c>
      <c r="B4" s="163" t="s">
        <v>335</v>
      </c>
      <c r="C4" s="164" t="s">
        <v>336</v>
      </c>
    </row>
    <row r="5" spans="1:3" ht="63" customHeight="1">
      <c r="A5" s="162">
        <v>19</v>
      </c>
      <c r="B5" s="180" t="s">
        <v>371</v>
      </c>
      <c r="C5" s="164" t="s">
        <v>372</v>
      </c>
    </row>
    <row r="6" spans="1:3" ht="70.5" customHeight="1">
      <c r="A6" s="169">
        <v>20</v>
      </c>
      <c r="B6" s="181" t="s">
        <v>373</v>
      </c>
      <c r="C6" s="182" t="s">
        <v>202</v>
      </c>
    </row>
    <row r="7" spans="1:3" ht="51" customHeight="1">
      <c r="A7" s="169">
        <v>21</v>
      </c>
      <c r="B7" s="181" t="s">
        <v>374</v>
      </c>
      <c r="C7" s="188" t="s">
        <v>380</v>
      </c>
    </row>
    <row r="8" spans="1:3" s="165" customFormat="1" ht="48.75" customHeight="1">
      <c r="A8" s="166">
        <v>2</v>
      </c>
      <c r="B8" s="167" t="s">
        <v>337</v>
      </c>
      <c r="C8" s="168" t="s">
        <v>338</v>
      </c>
    </row>
    <row r="9" spans="1:3" s="165" customFormat="1" ht="93" customHeight="1">
      <c r="A9" s="169">
        <v>3</v>
      </c>
      <c r="B9" s="170" t="s">
        <v>339</v>
      </c>
      <c r="C9" s="171" t="s">
        <v>340</v>
      </c>
    </row>
    <row r="10" spans="1:3" s="165" customFormat="1" ht="102" customHeight="1">
      <c r="A10" s="169">
        <v>4</v>
      </c>
      <c r="B10" s="170" t="s">
        <v>341</v>
      </c>
      <c r="C10" s="171" t="s">
        <v>342</v>
      </c>
    </row>
    <row r="11" spans="1:3" s="165" customFormat="1" ht="98.25" customHeight="1">
      <c r="A11" s="169">
        <v>5</v>
      </c>
      <c r="B11" s="170" t="s">
        <v>343</v>
      </c>
      <c r="C11" s="171" t="s">
        <v>344</v>
      </c>
    </row>
    <row r="12" spans="1:3" s="157" customFormat="1" ht="45" customHeight="1">
      <c r="A12" s="166">
        <v>6</v>
      </c>
      <c r="B12" s="167" t="s">
        <v>345</v>
      </c>
      <c r="C12" s="168" t="s">
        <v>346</v>
      </c>
    </row>
    <row r="13" spans="1:3" ht="81.75" customHeight="1">
      <c r="A13" s="169">
        <v>7</v>
      </c>
      <c r="B13" s="170" t="s">
        <v>347</v>
      </c>
      <c r="C13" s="172" t="s">
        <v>348</v>
      </c>
    </row>
    <row r="14" spans="1:3" ht="82.5" customHeight="1">
      <c r="A14" s="169">
        <v>8</v>
      </c>
      <c r="B14" s="170" t="s">
        <v>349</v>
      </c>
      <c r="C14" s="172" t="s">
        <v>350</v>
      </c>
    </row>
    <row r="15" spans="1:3" ht="90" customHeight="1">
      <c r="A15" s="169">
        <v>9</v>
      </c>
      <c r="B15" s="170" t="s">
        <v>351</v>
      </c>
      <c r="C15" s="172" t="s">
        <v>352</v>
      </c>
    </row>
    <row r="16" spans="1:3" s="157" customFormat="1" ht="117.75" customHeight="1">
      <c r="A16" s="169">
        <v>10</v>
      </c>
      <c r="B16" s="170" t="s">
        <v>353</v>
      </c>
      <c r="C16" s="174" t="s">
        <v>354</v>
      </c>
    </row>
    <row r="17" spans="1:3" ht="81.75" customHeight="1">
      <c r="A17" s="169">
        <v>11</v>
      </c>
      <c r="B17" s="170" t="s">
        <v>355</v>
      </c>
      <c r="C17" s="174" t="s">
        <v>356</v>
      </c>
    </row>
    <row r="18" spans="1:3" s="157" customFormat="1" ht="45" customHeight="1">
      <c r="A18" s="166">
        <v>12</v>
      </c>
      <c r="B18" s="167" t="s">
        <v>357</v>
      </c>
      <c r="C18" s="168" t="s">
        <v>358</v>
      </c>
    </row>
    <row r="19" spans="1:3" ht="56.25">
      <c r="A19" s="169">
        <v>13</v>
      </c>
      <c r="B19" s="170" t="s">
        <v>359</v>
      </c>
      <c r="C19" s="172" t="s">
        <v>360</v>
      </c>
    </row>
    <row r="20" spans="1:3" ht="84.75" customHeight="1">
      <c r="A20" s="169">
        <v>14</v>
      </c>
      <c r="B20" s="170" t="s">
        <v>361</v>
      </c>
      <c r="C20" s="172" t="s">
        <v>362</v>
      </c>
    </row>
    <row r="21" spans="1:3" ht="96" customHeight="1">
      <c r="A21" s="169">
        <v>15</v>
      </c>
      <c r="B21" s="170" t="s">
        <v>363</v>
      </c>
      <c r="C21" s="175" t="s">
        <v>364</v>
      </c>
    </row>
    <row r="22" spans="1:3" s="157" customFormat="1" ht="58.5">
      <c r="A22" s="166">
        <v>16</v>
      </c>
      <c r="B22" s="176" t="s">
        <v>365</v>
      </c>
      <c r="C22" s="177" t="s">
        <v>366</v>
      </c>
    </row>
    <row r="23" spans="1:3" ht="106.5" customHeight="1">
      <c r="A23" s="169">
        <v>17</v>
      </c>
      <c r="B23" s="178" t="s">
        <v>367</v>
      </c>
      <c r="C23" s="179" t="s">
        <v>368</v>
      </c>
    </row>
    <row r="24" spans="1:3" ht="96.75" customHeight="1">
      <c r="A24" s="169">
        <v>18</v>
      </c>
      <c r="B24" s="178" t="s">
        <v>369</v>
      </c>
      <c r="C24" s="179" t="s">
        <v>370</v>
      </c>
    </row>
    <row r="25" spans="1:3" s="157" customFormat="1" ht="56.25" customHeight="1">
      <c r="A25" s="162">
        <v>22</v>
      </c>
      <c r="B25" s="163" t="s">
        <v>375</v>
      </c>
      <c r="C25" s="183" t="s">
        <v>261</v>
      </c>
    </row>
    <row r="26" spans="1:3" s="157" customFormat="1" ht="43.5" customHeight="1">
      <c r="A26" s="169">
        <v>23</v>
      </c>
      <c r="B26" s="170" t="s">
        <v>376</v>
      </c>
      <c r="C26" s="169" t="s">
        <v>377</v>
      </c>
    </row>
    <row r="27" spans="1:3" s="165" customFormat="1" ht="24" customHeight="1">
      <c r="A27" s="169">
        <v>24</v>
      </c>
      <c r="B27" s="170" t="s">
        <v>378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57" t="s">
        <v>239</v>
      </c>
      <c r="F1" s="257"/>
      <c r="G1" s="257"/>
    </row>
    <row r="2" spans="1:7" ht="30" customHeight="1">
      <c r="A2" s="245" t="s">
        <v>320</v>
      </c>
      <c r="B2" s="245"/>
      <c r="C2" s="245"/>
      <c r="D2" s="245"/>
      <c r="E2" s="245"/>
      <c r="F2" s="245"/>
      <c r="G2" s="245"/>
    </row>
    <row r="3" spans="1:8" ht="12.75" customHeight="1">
      <c r="A3" s="59"/>
      <c r="B3" s="60"/>
      <c r="C3" s="60"/>
      <c r="D3" s="260"/>
      <c r="E3" s="260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186</v>
      </c>
      <c r="E4" s="65" t="s">
        <v>147</v>
      </c>
      <c r="F4" s="55" t="s">
        <v>240</v>
      </c>
      <c r="G4" s="65" t="s">
        <v>241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139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140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152</v>
      </c>
      <c r="C10" s="47" t="s">
        <v>154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153</v>
      </c>
      <c r="C11" s="47" t="s">
        <v>155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177</v>
      </c>
      <c r="C12" s="46" t="s">
        <v>178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238</v>
      </c>
      <c r="B13" s="39" t="s">
        <v>176</v>
      </c>
      <c r="C13" s="47" t="s">
        <v>181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238</v>
      </c>
      <c r="B14" s="39" t="s">
        <v>175</v>
      </c>
      <c r="C14" s="47" t="s">
        <v>179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238</v>
      </c>
      <c r="B15" s="39" t="s">
        <v>174</v>
      </c>
      <c r="C15" s="47" t="s">
        <v>180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238</v>
      </c>
      <c r="B16" s="39" t="s">
        <v>173</v>
      </c>
      <c r="C16" s="47" t="s">
        <v>182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142</v>
      </c>
      <c r="C18" s="47" t="s">
        <v>146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116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99</v>
      </c>
      <c r="C25" s="46" t="s">
        <v>100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101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145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156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326</v>
      </c>
      <c r="C33" s="47" t="s">
        <v>325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132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117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168</v>
      </c>
      <c r="C46" s="46" t="s">
        <v>166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167</v>
      </c>
      <c r="C47" s="47" t="s">
        <v>166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328</v>
      </c>
      <c r="C48" s="47" t="s">
        <v>329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61"/>
      <c r="B52" s="249"/>
      <c r="C52" s="258"/>
      <c r="D52" s="259"/>
      <c r="E52" s="32"/>
      <c r="G52" s="30"/>
    </row>
    <row r="53" spans="1:7" ht="15.75">
      <c r="A53" s="261"/>
      <c r="B53" s="258"/>
      <c r="C53" s="258"/>
      <c r="D53" s="259"/>
      <c r="E53" s="32"/>
      <c r="G53" s="30"/>
    </row>
    <row r="54" spans="1:7" ht="12.75" customHeight="1">
      <c r="A54" s="31"/>
      <c r="B54" s="249"/>
      <c r="C54" s="258"/>
      <c r="D54" s="259"/>
      <c r="E54" s="32"/>
      <c r="G54" s="30"/>
    </row>
    <row r="55" spans="1:7" ht="12.75" customHeight="1">
      <c r="A55" s="31"/>
      <c r="B55" s="258"/>
      <c r="C55" s="258"/>
      <c r="D55" s="259"/>
      <c r="E55" s="32"/>
      <c r="G55" s="30"/>
    </row>
    <row r="56" spans="1:7" ht="12.75" customHeight="1">
      <c r="A56" s="31"/>
      <c r="B56" s="249"/>
      <c r="C56" s="258"/>
      <c r="D56" s="259"/>
      <c r="E56" s="32"/>
      <c r="G56" s="30"/>
    </row>
    <row r="57" spans="1:7" ht="15.75">
      <c r="A57" s="31"/>
      <c r="B57" s="258"/>
      <c r="C57" s="258"/>
      <c r="D57" s="259"/>
      <c r="E57" s="32"/>
      <c r="G57" s="30"/>
    </row>
    <row r="58" spans="1:5" ht="26.25" customHeight="1">
      <c r="A58" s="261"/>
      <c r="B58" s="252"/>
      <c r="C58" s="252"/>
      <c r="D58" s="252"/>
      <c r="E58" s="29"/>
    </row>
    <row r="59" ht="15.75">
      <c r="A59" s="261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8"/>
  <sheetViews>
    <sheetView view="pageBreakPreview" zoomScale="130" zoomScaleSheetLayoutView="130" zoomScalePageLayoutView="0" workbookViewId="0" topLeftCell="A1">
      <selection activeCell="D2" sqref="D2:F2"/>
    </sheetView>
  </sheetViews>
  <sheetFormatPr defaultColWidth="9.00390625" defaultRowHeight="12.75"/>
  <cols>
    <col min="1" max="1" width="52.875" style="34" customWidth="1"/>
    <col min="2" max="2" width="9.125" style="35" customWidth="1"/>
    <col min="3" max="3" width="8.375" style="35" customWidth="1"/>
    <col min="4" max="4" width="11.00390625" style="35" customWidth="1"/>
    <col min="5" max="5" width="9.625" style="35" customWidth="1"/>
    <col min="6" max="6" width="12.875" style="5" customWidth="1"/>
    <col min="7" max="16384" width="9.125" style="5" customWidth="1"/>
  </cols>
  <sheetData>
    <row r="1" spans="4:6" ht="12.75">
      <c r="D1" s="262"/>
      <c r="E1" s="247"/>
      <c r="F1" s="247"/>
    </row>
    <row r="2" spans="3:6" ht="54.75" customHeight="1">
      <c r="C2" s="18"/>
      <c r="D2" s="264" t="s">
        <v>426</v>
      </c>
      <c r="E2" s="264"/>
      <c r="F2" s="264"/>
    </row>
    <row r="3" spans="1:7" s="4" customFormat="1" ht="51" customHeight="1">
      <c r="A3" s="263" t="s">
        <v>427</v>
      </c>
      <c r="B3" s="263"/>
      <c r="C3" s="263"/>
      <c r="D3" s="263"/>
      <c r="E3" s="263"/>
      <c r="F3" s="263"/>
      <c r="G3" s="87"/>
    </row>
    <row r="4" s="4" customFormat="1" ht="12.75">
      <c r="F4" s="4" t="s">
        <v>7</v>
      </c>
    </row>
    <row r="5" spans="1:6" s="4" customFormat="1" ht="12.75">
      <c r="A5" s="265" t="s">
        <v>12</v>
      </c>
      <c r="B5" s="265" t="s">
        <v>8</v>
      </c>
      <c r="C5" s="265" t="s">
        <v>9</v>
      </c>
      <c r="D5" s="267" t="s">
        <v>428</v>
      </c>
      <c r="E5" s="268"/>
      <c r="F5" s="269"/>
    </row>
    <row r="6" spans="1:6" s="40" customFormat="1" ht="39" customHeight="1">
      <c r="A6" s="266"/>
      <c r="B6" s="266"/>
      <c r="C6" s="266"/>
      <c r="D6" s="66" t="s">
        <v>94</v>
      </c>
      <c r="E6" s="66" t="s">
        <v>55</v>
      </c>
      <c r="F6" s="66" t="s">
        <v>95</v>
      </c>
    </row>
    <row r="7" spans="1:6" s="40" customFormat="1" ht="12.75">
      <c r="A7" s="67">
        <v>1</v>
      </c>
      <c r="B7" s="67">
        <v>2</v>
      </c>
      <c r="C7" s="67">
        <v>3</v>
      </c>
      <c r="D7" s="67"/>
      <c r="E7" s="67">
        <v>4</v>
      </c>
      <c r="F7" s="67">
        <v>5</v>
      </c>
    </row>
    <row r="8" spans="1:6" s="41" customFormat="1" ht="12.75">
      <c r="A8" s="68" t="s">
        <v>14</v>
      </c>
      <c r="B8" s="69" t="s">
        <v>15</v>
      </c>
      <c r="C8" s="69" t="s">
        <v>16</v>
      </c>
      <c r="D8" s="61">
        <f>D10+D11+D14</f>
        <v>1430.44</v>
      </c>
      <c r="E8" s="61">
        <f aca="true" t="shared" si="0" ref="E8:E31">F8-D8</f>
        <v>77.1099999999999</v>
      </c>
      <c r="F8" s="61">
        <f>F10+F11+F14</f>
        <v>1507.55</v>
      </c>
    </row>
    <row r="9" spans="1:6" s="42" customFormat="1" ht="25.5" hidden="1">
      <c r="A9" s="70" t="s">
        <v>189</v>
      </c>
      <c r="B9" s="71" t="s">
        <v>15</v>
      </c>
      <c r="C9" s="71" t="s">
        <v>17</v>
      </c>
      <c r="D9" s="72"/>
      <c r="E9" s="61">
        <f t="shared" si="0"/>
        <v>0</v>
      </c>
      <c r="F9" s="108"/>
    </row>
    <row r="10" spans="1:6" s="42" customFormat="1" ht="25.5">
      <c r="A10" s="70" t="s">
        <v>327</v>
      </c>
      <c r="B10" s="71" t="s">
        <v>15</v>
      </c>
      <c r="C10" s="71" t="s">
        <v>17</v>
      </c>
      <c r="D10" s="72">
        <v>352</v>
      </c>
      <c r="E10" s="25">
        <f t="shared" si="0"/>
        <v>0</v>
      </c>
      <c r="F10" s="25">
        <v>352</v>
      </c>
    </row>
    <row r="11" spans="1:6" s="36" customFormat="1" ht="38.25">
      <c r="A11" s="70" t="s">
        <v>190</v>
      </c>
      <c r="B11" s="71" t="s">
        <v>15</v>
      </c>
      <c r="C11" s="71" t="s">
        <v>19</v>
      </c>
      <c r="D11" s="72">
        <v>1068.44</v>
      </c>
      <c r="E11" s="25">
        <f t="shared" si="0"/>
        <v>77.1099999999999</v>
      </c>
      <c r="F11" s="72">
        <v>1145.55</v>
      </c>
    </row>
    <row r="12" spans="1:6" s="36" customFormat="1" ht="12.75" hidden="1">
      <c r="A12" s="70" t="s">
        <v>164</v>
      </c>
      <c r="B12" s="71" t="s">
        <v>15</v>
      </c>
      <c r="C12" s="71" t="s">
        <v>20</v>
      </c>
      <c r="D12" s="72"/>
      <c r="E12" s="25">
        <f t="shared" si="0"/>
        <v>10</v>
      </c>
      <c r="F12" s="73">
        <v>10</v>
      </c>
    </row>
    <row r="13" spans="1:6" s="36" customFormat="1" ht="12.75" hidden="1">
      <c r="A13" s="70" t="s">
        <v>160</v>
      </c>
      <c r="B13" s="71" t="s">
        <v>15</v>
      </c>
      <c r="C13" s="71" t="s">
        <v>20</v>
      </c>
      <c r="D13" s="72"/>
      <c r="E13" s="25">
        <f t="shared" si="0"/>
        <v>5</v>
      </c>
      <c r="F13" s="73">
        <v>5</v>
      </c>
    </row>
    <row r="14" spans="1:6" s="36" customFormat="1" ht="12.75">
      <c r="A14" s="70" t="s">
        <v>104</v>
      </c>
      <c r="B14" s="71" t="s">
        <v>15</v>
      </c>
      <c r="C14" s="71" t="s">
        <v>119</v>
      </c>
      <c r="D14" s="72">
        <v>10</v>
      </c>
      <c r="E14" s="25">
        <f t="shared" si="0"/>
        <v>0</v>
      </c>
      <c r="F14" s="73">
        <v>10</v>
      </c>
    </row>
    <row r="15" spans="1:6" s="36" customFormat="1" ht="11.25" customHeight="1" hidden="1">
      <c r="A15" s="70" t="s">
        <v>104</v>
      </c>
      <c r="B15" s="71" t="s">
        <v>15</v>
      </c>
      <c r="C15" s="71" t="s">
        <v>56</v>
      </c>
      <c r="D15" s="72"/>
      <c r="E15" s="25">
        <f t="shared" si="0"/>
        <v>0</v>
      </c>
      <c r="F15" s="73">
        <v>0</v>
      </c>
    </row>
    <row r="16" spans="1:6" s="36" customFormat="1" ht="12.75">
      <c r="A16" s="68" t="s">
        <v>21</v>
      </c>
      <c r="B16" s="69" t="s">
        <v>17</v>
      </c>
      <c r="C16" s="69" t="s">
        <v>16</v>
      </c>
      <c r="D16" s="61">
        <f>D17</f>
        <v>60.9</v>
      </c>
      <c r="E16" s="61">
        <f t="shared" si="0"/>
        <v>0</v>
      </c>
      <c r="F16" s="61">
        <f>F17</f>
        <v>60.9</v>
      </c>
    </row>
    <row r="17" spans="1:6" s="43" customFormat="1" ht="15" customHeight="1">
      <c r="A17" s="70" t="s">
        <v>57</v>
      </c>
      <c r="B17" s="71" t="s">
        <v>17</v>
      </c>
      <c r="C17" s="71" t="s">
        <v>18</v>
      </c>
      <c r="D17" s="72">
        <v>60.9</v>
      </c>
      <c r="E17" s="25">
        <f t="shared" si="0"/>
        <v>0</v>
      </c>
      <c r="F17" s="25">
        <v>60.9</v>
      </c>
    </row>
    <row r="18" spans="1:6" s="44" customFormat="1" ht="12.75">
      <c r="A18" s="68" t="s">
        <v>22</v>
      </c>
      <c r="B18" s="69" t="s">
        <v>19</v>
      </c>
      <c r="C18" s="69" t="s">
        <v>16</v>
      </c>
      <c r="D18" s="61">
        <f>D19</f>
        <v>29</v>
      </c>
      <c r="E18" s="61">
        <f t="shared" si="0"/>
        <v>26</v>
      </c>
      <c r="F18" s="61">
        <f>F19</f>
        <v>55</v>
      </c>
    </row>
    <row r="19" spans="1:6" ht="12.75">
      <c r="A19" s="74" t="s">
        <v>70</v>
      </c>
      <c r="B19" s="71" t="s">
        <v>19</v>
      </c>
      <c r="C19" s="71" t="s">
        <v>56</v>
      </c>
      <c r="D19" s="72">
        <v>29</v>
      </c>
      <c r="E19" s="25">
        <f t="shared" si="0"/>
        <v>26</v>
      </c>
      <c r="F19" s="73">
        <v>55</v>
      </c>
    </row>
    <row r="20" spans="1:6" ht="12.75" hidden="1">
      <c r="A20" s="84" t="s">
        <v>22</v>
      </c>
      <c r="B20" s="95" t="s">
        <v>19</v>
      </c>
      <c r="C20" s="95" t="s">
        <v>16</v>
      </c>
      <c r="D20" s="96">
        <f>D21</f>
        <v>477.8</v>
      </c>
      <c r="E20" s="25">
        <f t="shared" si="0"/>
        <v>-477.8</v>
      </c>
      <c r="F20" s="97">
        <f>F21</f>
        <v>0</v>
      </c>
    </row>
    <row r="21" spans="1:6" ht="12.75" hidden="1">
      <c r="A21" s="74" t="s">
        <v>188</v>
      </c>
      <c r="B21" s="71" t="s">
        <v>19</v>
      </c>
      <c r="C21" s="71" t="s">
        <v>187</v>
      </c>
      <c r="D21" s="72">
        <v>477.8</v>
      </c>
      <c r="E21" s="25">
        <f t="shared" si="0"/>
        <v>-477.8</v>
      </c>
      <c r="F21" s="73"/>
    </row>
    <row r="22" spans="1:6" ht="12.75">
      <c r="A22" s="68" t="s">
        <v>25</v>
      </c>
      <c r="B22" s="69" t="s">
        <v>23</v>
      </c>
      <c r="C22" s="69" t="s">
        <v>16</v>
      </c>
      <c r="D22" s="61">
        <f>D23+D24+D25</f>
        <v>33.15</v>
      </c>
      <c r="E22" s="61">
        <f t="shared" si="0"/>
        <v>277.66</v>
      </c>
      <c r="F22" s="61">
        <f>F23+F24+F25</f>
        <v>310.81</v>
      </c>
    </row>
    <row r="23" spans="1:6" s="37" customFormat="1" ht="12.75" hidden="1">
      <c r="A23" s="74" t="s">
        <v>71</v>
      </c>
      <c r="B23" s="71" t="s">
        <v>23</v>
      </c>
      <c r="C23" s="71" t="s">
        <v>17</v>
      </c>
      <c r="D23" s="72">
        <v>0</v>
      </c>
      <c r="E23" s="25">
        <f t="shared" si="0"/>
        <v>0</v>
      </c>
      <c r="F23" s="25">
        <v>0</v>
      </c>
    </row>
    <row r="24" spans="1:6" ht="14.25" customHeight="1">
      <c r="A24" s="74" t="s">
        <v>121</v>
      </c>
      <c r="B24" s="71" t="s">
        <v>23</v>
      </c>
      <c r="C24" s="71" t="s">
        <v>18</v>
      </c>
      <c r="D24" s="72">
        <v>33.15</v>
      </c>
      <c r="E24" s="25">
        <f t="shared" si="0"/>
        <v>277.66</v>
      </c>
      <c r="F24" s="73">
        <v>310.81</v>
      </c>
    </row>
    <row r="25" spans="1:6" ht="14.25" customHeight="1" hidden="1">
      <c r="A25" s="151" t="s">
        <v>330</v>
      </c>
      <c r="B25" s="71" t="s">
        <v>23</v>
      </c>
      <c r="C25" s="71" t="s">
        <v>23</v>
      </c>
      <c r="D25" s="72">
        <v>0</v>
      </c>
      <c r="E25" s="25">
        <f t="shared" si="0"/>
        <v>0</v>
      </c>
      <c r="F25" s="73">
        <v>0</v>
      </c>
    </row>
    <row r="26" spans="1:6" s="14" customFormat="1" ht="12.75">
      <c r="A26" s="68" t="s">
        <v>26</v>
      </c>
      <c r="B26" s="69" t="s">
        <v>20</v>
      </c>
      <c r="C26" s="69" t="s">
        <v>16</v>
      </c>
      <c r="D26" s="61">
        <f>D27</f>
        <v>10</v>
      </c>
      <c r="E26" s="61">
        <f t="shared" si="0"/>
        <v>0</v>
      </c>
      <c r="F26" s="61">
        <f>F27</f>
        <v>10</v>
      </c>
    </row>
    <row r="27" spans="1:6" ht="15" customHeight="1">
      <c r="A27" s="74" t="s">
        <v>46</v>
      </c>
      <c r="B27" s="71" t="s">
        <v>20</v>
      </c>
      <c r="C27" s="71" t="s">
        <v>20</v>
      </c>
      <c r="D27" s="72">
        <v>10</v>
      </c>
      <c r="E27" s="25">
        <f t="shared" si="0"/>
        <v>0</v>
      </c>
      <c r="F27" s="73">
        <v>10</v>
      </c>
    </row>
    <row r="28" spans="1:6" s="14" customFormat="1" ht="12.75">
      <c r="A28" s="68" t="s">
        <v>191</v>
      </c>
      <c r="B28" s="69" t="s">
        <v>24</v>
      </c>
      <c r="C28" s="69" t="s">
        <v>16</v>
      </c>
      <c r="D28" s="61">
        <f>D29</f>
        <v>174.56</v>
      </c>
      <c r="E28" s="61">
        <f t="shared" si="0"/>
        <v>88.86000000000001</v>
      </c>
      <c r="F28" s="61">
        <f>F29</f>
        <v>263.42</v>
      </c>
    </row>
    <row r="29" spans="1:6" ht="12.75">
      <c r="A29" s="74" t="s">
        <v>27</v>
      </c>
      <c r="B29" s="71" t="s">
        <v>24</v>
      </c>
      <c r="C29" s="71" t="s">
        <v>15</v>
      </c>
      <c r="D29" s="72">
        <v>174.56</v>
      </c>
      <c r="E29" s="25">
        <f t="shared" si="0"/>
        <v>88.86000000000001</v>
      </c>
      <c r="F29" s="73">
        <v>263.42</v>
      </c>
    </row>
    <row r="30" spans="1:6" ht="12.75" hidden="1">
      <c r="A30" s="84" t="s">
        <v>118</v>
      </c>
      <c r="B30" s="95" t="s">
        <v>119</v>
      </c>
      <c r="C30" s="95" t="s">
        <v>16</v>
      </c>
      <c r="D30" s="96"/>
      <c r="E30" s="25">
        <f t="shared" si="0"/>
        <v>0</v>
      </c>
      <c r="F30" s="97">
        <f>F31</f>
        <v>0</v>
      </c>
    </row>
    <row r="31" spans="1:6" ht="12.75" hidden="1">
      <c r="A31" s="74" t="s">
        <v>120</v>
      </c>
      <c r="B31" s="71" t="s">
        <v>119</v>
      </c>
      <c r="C31" s="71" t="s">
        <v>15</v>
      </c>
      <c r="D31" s="72"/>
      <c r="E31" s="25">
        <f t="shared" si="0"/>
        <v>0</v>
      </c>
      <c r="F31" s="73">
        <v>0</v>
      </c>
    </row>
    <row r="32" spans="1:6" ht="12.75">
      <c r="A32" s="84" t="s">
        <v>118</v>
      </c>
      <c r="B32" s="95" t="s">
        <v>119</v>
      </c>
      <c r="C32" s="95" t="s">
        <v>16</v>
      </c>
      <c r="D32" s="96">
        <f>D33+D34</f>
        <v>2081.2</v>
      </c>
      <c r="E32" s="25">
        <f>F32-D32</f>
        <v>0</v>
      </c>
      <c r="F32" s="97">
        <f>F33+F34</f>
        <v>2081.2</v>
      </c>
    </row>
    <row r="33" spans="1:6" ht="12.75">
      <c r="A33" s="74" t="s">
        <v>389</v>
      </c>
      <c r="B33" s="71" t="s">
        <v>119</v>
      </c>
      <c r="C33" s="71" t="s">
        <v>15</v>
      </c>
      <c r="D33" s="72">
        <v>0</v>
      </c>
      <c r="E33" s="25">
        <f>F33-D33</f>
        <v>0</v>
      </c>
      <c r="F33" s="73">
        <v>0</v>
      </c>
    </row>
    <row r="34" spans="1:6" ht="12.75">
      <c r="A34" s="74" t="s">
        <v>192</v>
      </c>
      <c r="B34" s="71" t="s">
        <v>119</v>
      </c>
      <c r="C34" s="71" t="s">
        <v>23</v>
      </c>
      <c r="D34" s="72">
        <v>2081.2</v>
      </c>
      <c r="E34" s="25">
        <f>F34-D34</f>
        <v>0</v>
      </c>
      <c r="F34" s="73">
        <v>2081.2</v>
      </c>
    </row>
    <row r="35" spans="1:6" s="14" customFormat="1" ht="12.75">
      <c r="A35" s="68" t="s">
        <v>28</v>
      </c>
      <c r="B35" s="69"/>
      <c r="C35" s="69"/>
      <c r="D35" s="61">
        <f>D8+D16+D18+D22+D26+D28+D32</f>
        <v>3819.25</v>
      </c>
      <c r="E35" s="61">
        <f>F35-D35</f>
        <v>469.6299999999992</v>
      </c>
      <c r="F35" s="61">
        <f>F8+F16+F20+F22+F26+F28+F32+F18</f>
        <v>4288.879999999999</v>
      </c>
    </row>
    <row r="36" ht="12.75">
      <c r="F36" s="38"/>
    </row>
    <row r="38" ht="12.75">
      <c r="D38" s="64"/>
    </row>
  </sheetData>
  <sheetProtection/>
  <mergeCells count="7">
    <mergeCell ref="D1:F1"/>
    <mergeCell ref="A3:F3"/>
    <mergeCell ref="D2:F2"/>
    <mergeCell ref="A5:A6"/>
    <mergeCell ref="B5:B6"/>
    <mergeCell ref="C5:C6"/>
    <mergeCell ref="D5:F5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57" t="s">
        <v>242</v>
      </c>
      <c r="F1" s="257"/>
      <c r="G1" s="257"/>
      <c r="H1" s="18"/>
      <c r="I1" s="18"/>
    </row>
    <row r="2" spans="1:7" s="6" customFormat="1" ht="51.75" customHeight="1">
      <c r="A2" s="270" t="s">
        <v>321</v>
      </c>
      <c r="B2" s="270"/>
      <c r="C2" s="270"/>
      <c r="D2" s="270"/>
      <c r="E2" s="270"/>
      <c r="F2" s="270"/>
      <c r="G2" s="270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65" t="s">
        <v>12</v>
      </c>
      <c r="B4" s="265" t="s">
        <v>8</v>
      </c>
      <c r="C4" s="265" t="s">
        <v>9</v>
      </c>
      <c r="D4" s="271" t="s">
        <v>193</v>
      </c>
      <c r="E4" s="272"/>
      <c r="F4" s="273"/>
      <c r="G4" s="83" t="s">
        <v>243</v>
      </c>
    </row>
    <row r="5" spans="1:7" s="8" customFormat="1" ht="45" customHeight="1">
      <c r="A5" s="266"/>
      <c r="B5" s="266"/>
      <c r="C5" s="266"/>
      <c r="D5" s="67" t="s">
        <v>94</v>
      </c>
      <c r="E5" s="67" t="s">
        <v>55</v>
      </c>
      <c r="F5" s="67" t="s">
        <v>95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189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327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190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104</v>
      </c>
      <c r="B11" s="71" t="s">
        <v>15</v>
      </c>
      <c r="C11" s="71" t="s">
        <v>119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104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188</v>
      </c>
      <c r="B16" s="71" t="s">
        <v>19</v>
      </c>
      <c r="C16" s="71" t="s">
        <v>187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121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194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118</v>
      </c>
      <c r="B24" s="95" t="s">
        <v>119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120</v>
      </c>
      <c r="B25" s="71" t="s">
        <v>119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118</v>
      </c>
      <c r="B26" s="95" t="s">
        <v>119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192</v>
      </c>
      <c r="B27" s="71" t="s">
        <v>119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158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157</v>
      </c>
      <c r="B29" s="71" t="s">
        <v>150</v>
      </c>
      <c r="C29" s="71" t="s">
        <v>150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P185"/>
  <sheetViews>
    <sheetView tabSelected="1" view="pageBreakPreview" zoomScaleSheetLayoutView="100" zoomScalePageLayoutView="0" workbookViewId="0" topLeftCell="A1">
      <selection activeCell="F2" sqref="F2:J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3.375" style="0" customWidth="1"/>
    <col min="6" max="6" width="6.00390625" style="0" customWidth="1"/>
    <col min="7" max="7" width="11.125" style="0" hidden="1" customWidth="1"/>
    <col min="8" max="8" width="9.625" style="15" customWidth="1"/>
    <col min="9" max="9" width="11.75390625" style="0" customWidth="1"/>
    <col min="10" max="10" width="9.625" style="15" customWidth="1"/>
    <col min="11" max="11" width="16.25390625" style="0" customWidth="1"/>
  </cols>
  <sheetData>
    <row r="1" spans="6:10" ht="12.75">
      <c r="F1" s="247"/>
      <c r="G1" s="247"/>
      <c r="H1" s="247"/>
      <c r="I1" s="247"/>
      <c r="J1" s="247"/>
    </row>
    <row r="2" spans="1:12" ht="44.25" customHeight="1">
      <c r="A2" s="274"/>
      <c r="B2" s="274"/>
      <c r="C2" s="274"/>
      <c r="D2" s="274"/>
      <c r="E2" s="274"/>
      <c r="F2" s="248" t="s">
        <v>425</v>
      </c>
      <c r="G2" s="248"/>
      <c r="H2" s="248"/>
      <c r="I2" s="248"/>
      <c r="J2" s="248"/>
      <c r="K2" s="18"/>
      <c r="L2" s="18"/>
    </row>
    <row r="3" spans="1:13" s="1" customFormat="1" ht="47.25" customHeight="1">
      <c r="A3" s="263" t="s">
        <v>429</v>
      </c>
      <c r="B3" s="263"/>
      <c r="C3" s="263"/>
      <c r="D3" s="263"/>
      <c r="E3" s="263"/>
      <c r="F3" s="263"/>
      <c r="G3" s="263"/>
      <c r="H3" s="263"/>
      <c r="I3" s="263"/>
      <c r="J3" s="263"/>
      <c r="K3" s="248"/>
      <c r="L3" s="248"/>
      <c r="M3" s="248"/>
    </row>
    <row r="4" spans="1:10" s="1" customFormat="1" ht="14.25" customHeight="1">
      <c r="A4" s="77"/>
      <c r="B4" s="77"/>
      <c r="C4" s="77"/>
      <c r="D4" s="77"/>
      <c r="E4" s="77"/>
      <c r="F4" s="77"/>
      <c r="G4" s="77"/>
      <c r="H4" s="75"/>
      <c r="I4" s="77"/>
      <c r="J4" s="75" t="s">
        <v>7</v>
      </c>
    </row>
    <row r="5" spans="1:10" s="1" customFormat="1" ht="14.25" customHeight="1">
      <c r="A5" s="265" t="s">
        <v>12</v>
      </c>
      <c r="B5" s="265" t="s">
        <v>13</v>
      </c>
      <c r="C5" s="265" t="s">
        <v>8</v>
      </c>
      <c r="D5" s="265" t="s">
        <v>9</v>
      </c>
      <c r="E5" s="265" t="s">
        <v>10</v>
      </c>
      <c r="F5" s="265" t="s">
        <v>11</v>
      </c>
      <c r="G5" s="152"/>
      <c r="H5" s="276" t="s">
        <v>331</v>
      </c>
      <c r="I5" s="278" t="s">
        <v>98</v>
      </c>
      <c r="J5" s="276" t="s">
        <v>97</v>
      </c>
    </row>
    <row r="6" spans="1:10" s="9" customFormat="1" ht="39.75" customHeight="1">
      <c r="A6" s="266"/>
      <c r="B6" s="266"/>
      <c r="C6" s="266"/>
      <c r="D6" s="266"/>
      <c r="E6" s="266"/>
      <c r="F6" s="266"/>
      <c r="G6" s="153" t="s">
        <v>94</v>
      </c>
      <c r="H6" s="277"/>
      <c r="I6" s="277"/>
      <c r="J6" s="277"/>
    </row>
    <row r="7" spans="1:10" s="9" customFormat="1" ht="12.75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9">
        <v>7</v>
      </c>
      <c r="H7" s="76">
        <v>9</v>
      </c>
      <c r="I7" s="67">
        <v>8</v>
      </c>
      <c r="J7" s="76">
        <v>9</v>
      </c>
    </row>
    <row r="8" spans="1:11" ht="14.25" customHeight="1" hidden="1">
      <c r="A8" s="86" t="s">
        <v>197</v>
      </c>
      <c r="B8" s="69" t="s">
        <v>80</v>
      </c>
      <c r="C8" s="69"/>
      <c r="D8" s="69"/>
      <c r="E8" s="69"/>
      <c r="F8" s="69"/>
      <c r="G8" s="61" t="e">
        <f>G33+#REF!+G57</f>
        <v>#REF!</v>
      </c>
      <c r="H8" s="61" t="e">
        <f>H33+#REF!+H57+#REF!</f>
        <v>#REF!</v>
      </c>
      <c r="I8" s="61" t="e">
        <f>J8-G8</f>
        <v>#REF!</v>
      </c>
      <c r="J8" s="61" t="e">
        <f>J33+#REF!+J57+#REF!</f>
        <v>#REF!</v>
      </c>
      <c r="K8" s="275"/>
    </row>
    <row r="9" spans="1:11" ht="14.25" customHeight="1">
      <c r="A9" s="86" t="s">
        <v>390</v>
      </c>
      <c r="B9" s="69" t="s">
        <v>80</v>
      </c>
      <c r="C9" s="69" t="s">
        <v>16</v>
      </c>
      <c r="D9" s="69" t="s">
        <v>16</v>
      </c>
      <c r="E9" s="69" t="s">
        <v>42</v>
      </c>
      <c r="F9" s="69" t="s">
        <v>43</v>
      </c>
      <c r="G9" s="61">
        <f>G10</f>
        <v>1998.96</v>
      </c>
      <c r="H9" s="61">
        <f>H10+H71+H104+H117+H131+H162+H175+H180</f>
        <v>3819.25</v>
      </c>
      <c r="I9" s="61">
        <f>J9-H9</f>
        <v>469.6299999999992</v>
      </c>
      <c r="J9" s="61">
        <f>J10+J71+J104+J117+J131+J162+J180</f>
        <v>4288.879999999999</v>
      </c>
      <c r="K9" s="275"/>
    </row>
    <row r="10" spans="1:11" ht="16.5" customHeight="1">
      <c r="A10" s="86" t="s">
        <v>198</v>
      </c>
      <c r="B10" s="69" t="s">
        <v>80</v>
      </c>
      <c r="C10" s="69" t="s">
        <v>15</v>
      </c>
      <c r="D10" s="69" t="s">
        <v>16</v>
      </c>
      <c r="E10" s="69" t="s">
        <v>42</v>
      </c>
      <c r="F10" s="69" t="s">
        <v>43</v>
      </c>
      <c r="G10" s="61">
        <f>G12+G33+G53+G57</f>
        <v>1998.96</v>
      </c>
      <c r="H10" s="61">
        <f>H11+H44+H62</f>
        <v>1430.44</v>
      </c>
      <c r="I10" s="61">
        <v>0</v>
      </c>
      <c r="J10" s="61">
        <f>J11+J44+J62</f>
        <v>1507.55</v>
      </c>
      <c r="K10" s="275"/>
    </row>
    <row r="11" spans="1:11" s="104" customFormat="1" ht="40.5" customHeight="1">
      <c r="A11" s="68" t="s">
        <v>327</v>
      </c>
      <c r="B11" s="69" t="s">
        <v>80</v>
      </c>
      <c r="C11" s="69" t="s">
        <v>15</v>
      </c>
      <c r="D11" s="69" t="s">
        <v>17</v>
      </c>
      <c r="E11" s="145" t="s">
        <v>249</v>
      </c>
      <c r="F11" s="154" t="s">
        <v>43</v>
      </c>
      <c r="G11" s="61"/>
      <c r="H11" s="61">
        <f>H16</f>
        <v>352</v>
      </c>
      <c r="I11" s="61">
        <v>0</v>
      </c>
      <c r="J11" s="61">
        <f>J16</f>
        <v>352</v>
      </c>
      <c r="K11" s="275"/>
    </row>
    <row r="12" spans="1:11" ht="14.25" customHeight="1" hidden="1">
      <c r="A12" s="34" t="s">
        <v>261</v>
      </c>
      <c r="B12" s="135" t="s">
        <v>80</v>
      </c>
      <c r="C12" s="135" t="s">
        <v>15</v>
      </c>
      <c r="D12" s="135" t="s">
        <v>17</v>
      </c>
      <c r="E12" s="142" t="s">
        <v>300</v>
      </c>
      <c r="F12" s="142" t="s">
        <v>43</v>
      </c>
      <c r="G12" s="61">
        <f>G13+G21</f>
        <v>0</v>
      </c>
      <c r="H12" s="25">
        <f>H13</f>
        <v>388.34</v>
      </c>
      <c r="I12" s="25">
        <f>J12-H12</f>
        <v>-388.34</v>
      </c>
      <c r="J12" s="25">
        <f>J13</f>
        <v>0</v>
      </c>
      <c r="K12" s="275"/>
    </row>
    <row r="13" spans="1:11" s="104" customFormat="1" ht="25.5" customHeight="1" hidden="1">
      <c r="A13" s="146" t="s">
        <v>262</v>
      </c>
      <c r="B13" s="45" t="s">
        <v>80</v>
      </c>
      <c r="C13" s="45" t="s">
        <v>15</v>
      </c>
      <c r="D13" s="45" t="s">
        <v>17</v>
      </c>
      <c r="E13" s="189" t="s">
        <v>300</v>
      </c>
      <c r="F13" s="189" t="s">
        <v>43</v>
      </c>
      <c r="G13" s="25">
        <f aca="true" t="shared" si="0" ref="G13:J14">G14</f>
        <v>0</v>
      </c>
      <c r="H13" s="25">
        <f t="shared" si="0"/>
        <v>388.34</v>
      </c>
      <c r="I13" s="25">
        <f>J13-H13</f>
        <v>-388.34</v>
      </c>
      <c r="J13" s="25">
        <f t="shared" si="0"/>
        <v>0</v>
      </c>
      <c r="K13" s="275"/>
    </row>
    <row r="14" spans="1:11" ht="27.75" customHeight="1" hidden="1">
      <c r="A14" s="34" t="s">
        <v>263</v>
      </c>
      <c r="B14" s="135" t="s">
        <v>80</v>
      </c>
      <c r="C14" s="135" t="s">
        <v>15</v>
      </c>
      <c r="D14" s="135" t="s">
        <v>17</v>
      </c>
      <c r="E14" s="142" t="s">
        <v>300</v>
      </c>
      <c r="F14" s="189" t="s">
        <v>43</v>
      </c>
      <c r="G14" s="25">
        <f t="shared" si="0"/>
        <v>0</v>
      </c>
      <c r="H14" s="25">
        <f t="shared" si="0"/>
        <v>388.34</v>
      </c>
      <c r="I14" s="25">
        <f>J14-H14</f>
        <v>-388.34</v>
      </c>
      <c r="J14" s="25">
        <f t="shared" si="0"/>
        <v>0</v>
      </c>
      <c r="K14" s="275"/>
    </row>
    <row r="15" spans="1:11" ht="36.75" customHeight="1" hidden="1">
      <c r="A15" s="137" t="s">
        <v>202</v>
      </c>
      <c r="B15" s="135" t="s">
        <v>80</v>
      </c>
      <c r="C15" s="135" t="s">
        <v>15</v>
      </c>
      <c r="D15" s="135" t="s">
        <v>17</v>
      </c>
      <c r="E15" s="142" t="s">
        <v>300</v>
      </c>
      <c r="F15" s="189" t="s">
        <v>125</v>
      </c>
      <c r="G15" s="25">
        <v>0</v>
      </c>
      <c r="H15" s="25">
        <v>388.34</v>
      </c>
      <c r="I15" s="25">
        <f>J15-H15</f>
        <v>-388.34</v>
      </c>
      <c r="J15" s="25">
        <v>0</v>
      </c>
      <c r="K15" s="275"/>
    </row>
    <row r="16" spans="1:11" s="104" customFormat="1" ht="26.25" customHeight="1">
      <c r="A16" s="196" t="s">
        <v>262</v>
      </c>
      <c r="B16" s="197" t="s">
        <v>80</v>
      </c>
      <c r="C16" s="197" t="s">
        <v>15</v>
      </c>
      <c r="D16" s="197" t="s">
        <v>17</v>
      </c>
      <c r="E16" s="197" t="s">
        <v>375</v>
      </c>
      <c r="F16" s="197" t="s">
        <v>43</v>
      </c>
      <c r="G16" s="197"/>
      <c r="H16" s="198">
        <f>H17</f>
        <v>352</v>
      </c>
      <c r="I16" s="198">
        <f>J16-H16</f>
        <v>0</v>
      </c>
      <c r="J16" s="199">
        <f>J17</f>
        <v>352</v>
      </c>
      <c r="K16" s="275"/>
    </row>
    <row r="17" spans="1:11" ht="18.75" customHeight="1">
      <c r="A17" s="200" t="s">
        <v>382</v>
      </c>
      <c r="B17" s="201" t="s">
        <v>80</v>
      </c>
      <c r="C17" s="201" t="s">
        <v>15</v>
      </c>
      <c r="D17" s="201" t="s">
        <v>17</v>
      </c>
      <c r="E17" s="201" t="s">
        <v>376</v>
      </c>
      <c r="F17" s="201" t="s">
        <v>43</v>
      </c>
      <c r="G17" s="200"/>
      <c r="H17" s="202">
        <f>H18+H19</f>
        <v>352</v>
      </c>
      <c r="I17" s="203">
        <v>0</v>
      </c>
      <c r="J17" s="204">
        <f>J18+J19</f>
        <v>352</v>
      </c>
      <c r="K17" s="275"/>
    </row>
    <row r="18" spans="1:11" ht="25.5" customHeight="1">
      <c r="A18" s="200" t="s">
        <v>383</v>
      </c>
      <c r="B18" s="201" t="s">
        <v>80</v>
      </c>
      <c r="C18" s="201" t="s">
        <v>15</v>
      </c>
      <c r="D18" s="201" t="s">
        <v>17</v>
      </c>
      <c r="E18" s="201" t="s">
        <v>376</v>
      </c>
      <c r="F18" s="201" t="s">
        <v>125</v>
      </c>
      <c r="G18" s="200"/>
      <c r="H18" s="202">
        <v>270</v>
      </c>
      <c r="I18" s="203">
        <v>0</v>
      </c>
      <c r="J18" s="204">
        <f>H18+I18</f>
        <v>270</v>
      </c>
      <c r="K18" s="275"/>
    </row>
    <row r="19" spans="1:11" ht="48.75" customHeight="1">
      <c r="A19" s="200" t="s">
        <v>381</v>
      </c>
      <c r="B19" s="201" t="s">
        <v>80</v>
      </c>
      <c r="C19" s="201" t="s">
        <v>15</v>
      </c>
      <c r="D19" s="201" t="s">
        <v>17</v>
      </c>
      <c r="E19" s="201" t="s">
        <v>376</v>
      </c>
      <c r="F19" s="201" t="s">
        <v>379</v>
      </c>
      <c r="G19" s="200"/>
      <c r="H19" s="203">
        <v>82</v>
      </c>
      <c r="I19" s="203">
        <v>0</v>
      </c>
      <c r="J19" s="204">
        <f>H19+I19</f>
        <v>82</v>
      </c>
      <c r="K19" s="275"/>
    </row>
    <row r="20" spans="1:11" s="104" customFormat="1" ht="57" customHeight="1" hidden="1">
      <c r="A20" s="205" t="s">
        <v>190</v>
      </c>
      <c r="B20" s="206" t="s">
        <v>80</v>
      </c>
      <c r="C20" s="206" t="s">
        <v>15</v>
      </c>
      <c r="D20" s="206" t="s">
        <v>19</v>
      </c>
      <c r="E20" s="207" t="s">
        <v>42</v>
      </c>
      <c r="F20" s="207" t="s">
        <v>43</v>
      </c>
      <c r="G20" s="199"/>
      <c r="H20" s="199">
        <f>H21+H44</f>
        <v>2246.19</v>
      </c>
      <c r="I20" s="199"/>
      <c r="J20" s="199">
        <f aca="true" t="shared" si="1" ref="J20:J92">H20+I20</f>
        <v>2246.19</v>
      </c>
      <c r="K20" s="275"/>
    </row>
    <row r="21" spans="1:11" s="104" customFormat="1" ht="39.75" customHeight="1" hidden="1">
      <c r="A21" s="208" t="s">
        <v>304</v>
      </c>
      <c r="B21" s="209" t="s">
        <v>80</v>
      </c>
      <c r="C21" s="209" t="s">
        <v>15</v>
      </c>
      <c r="D21" s="209" t="s">
        <v>19</v>
      </c>
      <c r="E21" s="210" t="s">
        <v>298</v>
      </c>
      <c r="F21" s="210" t="s">
        <v>43</v>
      </c>
      <c r="G21" s="199">
        <f>G22</f>
        <v>0</v>
      </c>
      <c r="H21" s="199">
        <f>H22</f>
        <v>1177.75</v>
      </c>
      <c r="I21" s="199">
        <f>I22</f>
        <v>-1177.75</v>
      </c>
      <c r="J21" s="204">
        <f t="shared" si="1"/>
        <v>0</v>
      </c>
      <c r="K21" s="275"/>
    </row>
    <row r="22" spans="1:11" ht="38.25" customHeight="1" hidden="1">
      <c r="A22" s="211" t="s">
        <v>319</v>
      </c>
      <c r="B22" s="212" t="s">
        <v>80</v>
      </c>
      <c r="C22" s="212" t="s">
        <v>15</v>
      </c>
      <c r="D22" s="212" t="s">
        <v>19</v>
      </c>
      <c r="E22" s="213" t="s">
        <v>299</v>
      </c>
      <c r="F22" s="213" t="s">
        <v>43</v>
      </c>
      <c r="G22" s="204">
        <f>G23+G25+G26+G27+G28</f>
        <v>0</v>
      </c>
      <c r="H22" s="204">
        <f>H23+H25+H26+H27+H28</f>
        <v>1177.75</v>
      </c>
      <c r="I22" s="204">
        <f>I23+I25+I26+I27+I28</f>
        <v>-1177.75</v>
      </c>
      <c r="J22" s="204">
        <f>J23+J25+J26+J27+J28</f>
        <v>0</v>
      </c>
      <c r="K22" s="275"/>
    </row>
    <row r="23" spans="1:11" ht="36" customHeight="1" hidden="1">
      <c r="A23" s="214" t="s">
        <v>202</v>
      </c>
      <c r="B23" s="212" t="s">
        <v>80</v>
      </c>
      <c r="C23" s="212" t="s">
        <v>15</v>
      </c>
      <c r="D23" s="212" t="s">
        <v>19</v>
      </c>
      <c r="E23" s="213" t="s">
        <v>299</v>
      </c>
      <c r="F23" s="213" t="s">
        <v>125</v>
      </c>
      <c r="G23" s="204">
        <v>0</v>
      </c>
      <c r="H23" s="204">
        <v>862.83</v>
      </c>
      <c r="I23" s="204">
        <f>J23-H23</f>
        <v>-862.83</v>
      </c>
      <c r="J23" s="204">
        <v>0</v>
      </c>
      <c r="K23" s="275"/>
    </row>
    <row r="24" spans="1:11" ht="26.25" customHeight="1" hidden="1">
      <c r="A24" s="215" t="s">
        <v>301</v>
      </c>
      <c r="B24" s="212" t="s">
        <v>80</v>
      </c>
      <c r="C24" s="212" t="s">
        <v>15</v>
      </c>
      <c r="D24" s="212" t="s">
        <v>19</v>
      </c>
      <c r="E24" s="213" t="s">
        <v>299</v>
      </c>
      <c r="F24" s="213" t="s">
        <v>302</v>
      </c>
      <c r="G24" s="204"/>
      <c r="H24" s="204"/>
      <c r="I24" s="204"/>
      <c r="J24" s="204">
        <f t="shared" si="1"/>
        <v>0</v>
      </c>
      <c r="K24" s="275"/>
    </row>
    <row r="25" spans="1:11" ht="39" customHeight="1" hidden="1">
      <c r="A25" s="215" t="s">
        <v>266</v>
      </c>
      <c r="B25" s="212" t="s">
        <v>80</v>
      </c>
      <c r="C25" s="212" t="s">
        <v>15</v>
      </c>
      <c r="D25" s="212" t="s">
        <v>19</v>
      </c>
      <c r="E25" s="213" t="s">
        <v>299</v>
      </c>
      <c r="F25" s="213" t="s">
        <v>135</v>
      </c>
      <c r="G25" s="204">
        <v>0</v>
      </c>
      <c r="H25" s="204">
        <v>45</v>
      </c>
      <c r="I25" s="204">
        <f>J25-H25</f>
        <v>-45</v>
      </c>
      <c r="J25" s="204">
        <v>0</v>
      </c>
      <c r="K25" s="275"/>
    </row>
    <row r="26" spans="1:11" ht="39.75" customHeight="1" hidden="1">
      <c r="A26" s="215" t="s">
        <v>267</v>
      </c>
      <c r="B26" s="212" t="s">
        <v>80</v>
      </c>
      <c r="C26" s="212" t="s">
        <v>15</v>
      </c>
      <c r="D26" s="212" t="s">
        <v>19</v>
      </c>
      <c r="E26" s="213" t="s">
        <v>299</v>
      </c>
      <c r="F26" s="213" t="s">
        <v>126</v>
      </c>
      <c r="G26" s="204">
        <v>0</v>
      </c>
      <c r="H26" s="204">
        <v>221.72</v>
      </c>
      <c r="I26" s="204">
        <f>J26-H26</f>
        <v>-221.72</v>
      </c>
      <c r="J26" s="204">
        <v>0</v>
      </c>
      <c r="K26" s="275"/>
    </row>
    <row r="27" spans="1:11" ht="26.25" customHeight="1" hidden="1">
      <c r="A27" s="215" t="s">
        <v>268</v>
      </c>
      <c r="B27" s="212" t="s">
        <v>80</v>
      </c>
      <c r="C27" s="212" t="s">
        <v>15</v>
      </c>
      <c r="D27" s="212" t="s">
        <v>19</v>
      </c>
      <c r="E27" s="213" t="s">
        <v>299</v>
      </c>
      <c r="F27" s="213" t="s">
        <v>134</v>
      </c>
      <c r="G27" s="204">
        <v>0</v>
      </c>
      <c r="H27" s="204">
        <v>33.56</v>
      </c>
      <c r="I27" s="204">
        <f>J27-H27</f>
        <v>-33.56</v>
      </c>
      <c r="J27" s="204">
        <v>0</v>
      </c>
      <c r="K27" s="275"/>
    </row>
    <row r="28" spans="1:11" ht="17.25" customHeight="1" hidden="1">
      <c r="A28" s="215" t="s">
        <v>269</v>
      </c>
      <c r="B28" s="212" t="s">
        <v>80</v>
      </c>
      <c r="C28" s="212" t="s">
        <v>15</v>
      </c>
      <c r="D28" s="212" t="s">
        <v>19</v>
      </c>
      <c r="E28" s="213" t="s">
        <v>299</v>
      </c>
      <c r="F28" s="213" t="s">
        <v>133</v>
      </c>
      <c r="G28" s="204">
        <v>0</v>
      </c>
      <c r="H28" s="204">
        <v>14.64</v>
      </c>
      <c r="I28" s="204">
        <f>J28-H28</f>
        <v>-14.64</v>
      </c>
      <c r="J28" s="204">
        <v>0</v>
      </c>
      <c r="K28" s="275"/>
    </row>
    <row r="29" spans="1:11" ht="39.75" customHeight="1" hidden="1">
      <c r="A29" s="216" t="s">
        <v>189</v>
      </c>
      <c r="B29" s="206" t="s">
        <v>80</v>
      </c>
      <c r="C29" s="206" t="s">
        <v>15</v>
      </c>
      <c r="D29" s="206" t="s">
        <v>17</v>
      </c>
      <c r="E29" s="206" t="s">
        <v>42</v>
      </c>
      <c r="F29" s="206" t="s">
        <v>43</v>
      </c>
      <c r="G29" s="199">
        <f aca="true" t="shared" si="2" ref="G29:I31">G30</f>
        <v>0</v>
      </c>
      <c r="H29" s="199">
        <f t="shared" si="2"/>
        <v>0</v>
      </c>
      <c r="I29" s="199">
        <f t="shared" si="2"/>
        <v>1</v>
      </c>
      <c r="J29" s="204">
        <f t="shared" si="1"/>
        <v>1</v>
      </c>
      <c r="K29" s="275"/>
    </row>
    <row r="30" spans="1:11" ht="51" customHeight="1" hidden="1">
      <c r="A30" s="215" t="s">
        <v>200</v>
      </c>
      <c r="B30" s="217" t="s">
        <v>80</v>
      </c>
      <c r="C30" s="218" t="s">
        <v>15</v>
      </c>
      <c r="D30" s="218" t="s">
        <v>17</v>
      </c>
      <c r="E30" s="218" t="s">
        <v>199</v>
      </c>
      <c r="F30" s="218" t="s">
        <v>43</v>
      </c>
      <c r="G30" s="204">
        <f t="shared" si="2"/>
        <v>0</v>
      </c>
      <c r="H30" s="204">
        <f t="shared" si="2"/>
        <v>0</v>
      </c>
      <c r="I30" s="204">
        <f t="shared" si="2"/>
        <v>1</v>
      </c>
      <c r="J30" s="204">
        <f t="shared" si="1"/>
        <v>1</v>
      </c>
      <c r="K30" s="275"/>
    </row>
    <row r="31" spans="1:11" ht="13.5" customHeight="1" hidden="1">
      <c r="A31" s="215" t="s">
        <v>201</v>
      </c>
      <c r="B31" s="217" t="s">
        <v>80</v>
      </c>
      <c r="C31" s="218" t="s">
        <v>15</v>
      </c>
      <c r="D31" s="218" t="s">
        <v>17</v>
      </c>
      <c r="E31" s="218" t="s">
        <v>60</v>
      </c>
      <c r="F31" s="218" t="s">
        <v>43</v>
      </c>
      <c r="G31" s="204">
        <f t="shared" si="2"/>
        <v>0</v>
      </c>
      <c r="H31" s="204">
        <f t="shared" si="2"/>
        <v>0</v>
      </c>
      <c r="I31" s="204">
        <f t="shared" si="2"/>
        <v>1</v>
      </c>
      <c r="J31" s="204">
        <f t="shared" si="1"/>
        <v>1</v>
      </c>
      <c r="K31" s="275"/>
    </row>
    <row r="32" spans="1:11" ht="39.75" customHeight="1" hidden="1">
      <c r="A32" s="215" t="s">
        <v>202</v>
      </c>
      <c r="B32" s="217" t="s">
        <v>80</v>
      </c>
      <c r="C32" s="218" t="s">
        <v>15</v>
      </c>
      <c r="D32" s="218" t="s">
        <v>17</v>
      </c>
      <c r="E32" s="218" t="s">
        <v>60</v>
      </c>
      <c r="F32" s="218" t="s">
        <v>125</v>
      </c>
      <c r="G32" s="204">
        <v>0</v>
      </c>
      <c r="H32" s="204">
        <v>0</v>
      </c>
      <c r="I32" s="204">
        <v>1</v>
      </c>
      <c r="J32" s="204">
        <f t="shared" si="1"/>
        <v>1</v>
      </c>
      <c r="K32" s="275"/>
    </row>
    <row r="33" spans="1:11" ht="42" customHeight="1" hidden="1">
      <c r="A33" s="216" t="s">
        <v>207</v>
      </c>
      <c r="B33" s="206" t="s">
        <v>80</v>
      </c>
      <c r="C33" s="219" t="s">
        <v>15</v>
      </c>
      <c r="D33" s="219" t="s">
        <v>19</v>
      </c>
      <c r="E33" s="219" t="s">
        <v>42</v>
      </c>
      <c r="F33" s="219" t="s">
        <v>43</v>
      </c>
      <c r="G33" s="199">
        <f>G34+G37</f>
        <v>1983.96</v>
      </c>
      <c r="H33" s="199">
        <f>H34+H37</f>
        <v>0</v>
      </c>
      <c r="I33" s="199">
        <f>I34+I37</f>
        <v>0</v>
      </c>
      <c r="J33" s="204">
        <f t="shared" si="1"/>
        <v>0</v>
      </c>
      <c r="K33" s="275"/>
    </row>
    <row r="34" spans="1:11" ht="50.25" customHeight="1" hidden="1">
      <c r="A34" s="215" t="s">
        <v>206</v>
      </c>
      <c r="B34" s="217" t="s">
        <v>80</v>
      </c>
      <c r="C34" s="218" t="s">
        <v>15</v>
      </c>
      <c r="D34" s="218" t="s">
        <v>19</v>
      </c>
      <c r="E34" s="218" t="s">
        <v>199</v>
      </c>
      <c r="F34" s="218" t="s">
        <v>43</v>
      </c>
      <c r="G34" s="204">
        <f aca="true" t="shared" si="3" ref="G34:I35">G35</f>
        <v>727</v>
      </c>
      <c r="H34" s="204">
        <f t="shared" si="3"/>
        <v>0</v>
      </c>
      <c r="I34" s="204">
        <f t="shared" si="3"/>
        <v>0</v>
      </c>
      <c r="J34" s="204">
        <f t="shared" si="1"/>
        <v>0</v>
      </c>
      <c r="K34" s="275"/>
    </row>
    <row r="35" spans="1:11" ht="24.75" customHeight="1" hidden="1">
      <c r="A35" s="215" t="s">
        <v>205</v>
      </c>
      <c r="B35" s="217" t="s">
        <v>80</v>
      </c>
      <c r="C35" s="218" t="s">
        <v>15</v>
      </c>
      <c r="D35" s="218" t="s">
        <v>19</v>
      </c>
      <c r="E35" s="218" t="s">
        <v>60</v>
      </c>
      <c r="F35" s="218" t="s">
        <v>43</v>
      </c>
      <c r="G35" s="204">
        <f t="shared" si="3"/>
        <v>727</v>
      </c>
      <c r="H35" s="204">
        <f t="shared" si="3"/>
        <v>0</v>
      </c>
      <c r="I35" s="204">
        <f t="shared" si="3"/>
        <v>0</v>
      </c>
      <c r="J35" s="204">
        <f t="shared" si="1"/>
        <v>0</v>
      </c>
      <c r="K35" s="275"/>
    </row>
    <row r="36" spans="1:11" ht="37.5" customHeight="1" hidden="1">
      <c r="A36" s="215" t="s">
        <v>202</v>
      </c>
      <c r="B36" s="217" t="s">
        <v>80</v>
      </c>
      <c r="C36" s="218" t="s">
        <v>15</v>
      </c>
      <c r="D36" s="218" t="s">
        <v>19</v>
      </c>
      <c r="E36" s="218" t="s">
        <v>60</v>
      </c>
      <c r="F36" s="218" t="s">
        <v>125</v>
      </c>
      <c r="G36" s="204">
        <v>727</v>
      </c>
      <c r="H36" s="204">
        <v>0</v>
      </c>
      <c r="I36" s="204"/>
      <c r="J36" s="204">
        <f t="shared" si="1"/>
        <v>0</v>
      </c>
      <c r="K36" s="62"/>
    </row>
    <row r="37" spans="1:10" s="104" customFormat="1" ht="12.75" customHeight="1" hidden="1">
      <c r="A37" s="220" t="s">
        <v>41</v>
      </c>
      <c r="B37" s="206" t="s">
        <v>80</v>
      </c>
      <c r="C37" s="219" t="s">
        <v>15</v>
      </c>
      <c r="D37" s="219" t="s">
        <v>19</v>
      </c>
      <c r="E37" s="219" t="s">
        <v>58</v>
      </c>
      <c r="F37" s="219" t="s">
        <v>43</v>
      </c>
      <c r="G37" s="199">
        <f>G39+G40+G41+G42+G43</f>
        <v>1256.96</v>
      </c>
      <c r="H37" s="199">
        <f>H39+H40+H41+H42+H43</f>
        <v>0</v>
      </c>
      <c r="I37" s="199">
        <f>I39+I40+I41+I42+I43</f>
        <v>0</v>
      </c>
      <c r="J37" s="204">
        <f t="shared" si="1"/>
        <v>0</v>
      </c>
    </row>
    <row r="38" spans="1:10" ht="25.5" customHeight="1" hidden="1">
      <c r="A38" s="215" t="s">
        <v>112</v>
      </c>
      <c r="B38" s="217" t="s">
        <v>80</v>
      </c>
      <c r="C38" s="218" t="s">
        <v>15</v>
      </c>
      <c r="D38" s="218" t="s">
        <v>19</v>
      </c>
      <c r="E38" s="218" t="s">
        <v>58</v>
      </c>
      <c r="F38" s="218" t="s">
        <v>43</v>
      </c>
      <c r="G38" s="204">
        <f>G39+G40+G41+G42+G43</f>
        <v>1256.96</v>
      </c>
      <c r="H38" s="204">
        <f>H39+H40+H41+H42+H43</f>
        <v>0</v>
      </c>
      <c r="I38" s="204">
        <f>I39+I40+I41+I42+I43</f>
        <v>0</v>
      </c>
      <c r="J38" s="204">
        <f t="shared" si="1"/>
        <v>0</v>
      </c>
    </row>
    <row r="39" spans="1:10" ht="38.25" customHeight="1" hidden="1">
      <c r="A39" s="215" t="s">
        <v>202</v>
      </c>
      <c r="B39" s="217" t="s">
        <v>80</v>
      </c>
      <c r="C39" s="218" t="s">
        <v>15</v>
      </c>
      <c r="D39" s="218" t="s">
        <v>19</v>
      </c>
      <c r="E39" s="218" t="s">
        <v>58</v>
      </c>
      <c r="F39" s="218" t="s">
        <v>125</v>
      </c>
      <c r="G39" s="204">
        <v>972.15</v>
      </c>
      <c r="H39" s="204">
        <v>0</v>
      </c>
      <c r="I39" s="204"/>
      <c r="J39" s="204">
        <f t="shared" si="1"/>
        <v>0</v>
      </c>
    </row>
    <row r="40" spans="1:10" ht="26.25" customHeight="1" hidden="1">
      <c r="A40" s="215" t="s">
        <v>137</v>
      </c>
      <c r="B40" s="217" t="s">
        <v>80</v>
      </c>
      <c r="C40" s="218" t="s">
        <v>15</v>
      </c>
      <c r="D40" s="218" t="s">
        <v>19</v>
      </c>
      <c r="E40" s="218" t="s">
        <v>58</v>
      </c>
      <c r="F40" s="218" t="s">
        <v>135</v>
      </c>
      <c r="G40" s="204">
        <v>45</v>
      </c>
      <c r="H40" s="204">
        <v>0</v>
      </c>
      <c r="I40" s="204"/>
      <c r="J40" s="204">
        <f t="shared" si="1"/>
        <v>0</v>
      </c>
    </row>
    <row r="41" spans="1:10" ht="39" customHeight="1" hidden="1">
      <c r="A41" s="215" t="s">
        <v>203</v>
      </c>
      <c r="B41" s="217" t="s">
        <v>80</v>
      </c>
      <c r="C41" s="218" t="s">
        <v>15</v>
      </c>
      <c r="D41" s="218" t="s">
        <v>19</v>
      </c>
      <c r="E41" s="218" t="s">
        <v>58</v>
      </c>
      <c r="F41" s="218" t="s">
        <v>126</v>
      </c>
      <c r="G41" s="204">
        <v>191.61</v>
      </c>
      <c r="H41" s="204">
        <v>0</v>
      </c>
      <c r="I41" s="204"/>
      <c r="J41" s="204">
        <f t="shared" si="1"/>
        <v>0</v>
      </c>
    </row>
    <row r="42" spans="1:10" ht="26.25" customHeight="1" hidden="1">
      <c r="A42" s="215" t="s">
        <v>138</v>
      </c>
      <c r="B42" s="217" t="s">
        <v>80</v>
      </c>
      <c r="C42" s="218" t="s">
        <v>15</v>
      </c>
      <c r="D42" s="218" t="s">
        <v>19</v>
      </c>
      <c r="E42" s="218" t="s">
        <v>58</v>
      </c>
      <c r="F42" s="218" t="s">
        <v>134</v>
      </c>
      <c r="G42" s="204">
        <v>33.56</v>
      </c>
      <c r="H42" s="204">
        <v>0</v>
      </c>
      <c r="I42" s="204"/>
      <c r="J42" s="204">
        <f t="shared" si="1"/>
        <v>0</v>
      </c>
    </row>
    <row r="43" spans="1:10" ht="24.75" customHeight="1" hidden="1">
      <c r="A43" s="215" t="s">
        <v>204</v>
      </c>
      <c r="B43" s="217" t="s">
        <v>80</v>
      </c>
      <c r="C43" s="218" t="s">
        <v>15</v>
      </c>
      <c r="D43" s="218" t="s">
        <v>19</v>
      </c>
      <c r="E43" s="218" t="s">
        <v>58</v>
      </c>
      <c r="F43" s="218" t="s">
        <v>133</v>
      </c>
      <c r="G43" s="204">
        <v>14.64</v>
      </c>
      <c r="H43" s="204">
        <v>0</v>
      </c>
      <c r="I43" s="204"/>
      <c r="J43" s="204">
        <f t="shared" si="1"/>
        <v>0</v>
      </c>
    </row>
    <row r="44" spans="1:10" ht="41.25" customHeight="1">
      <c r="A44" s="192" t="s">
        <v>391</v>
      </c>
      <c r="B44" s="221">
        <v>801</v>
      </c>
      <c r="C44" s="206" t="s">
        <v>15</v>
      </c>
      <c r="D44" s="206" t="s">
        <v>19</v>
      </c>
      <c r="E44" s="221" t="s">
        <v>335</v>
      </c>
      <c r="F44" s="206" t="s">
        <v>43</v>
      </c>
      <c r="G44" s="220"/>
      <c r="H44" s="199">
        <f>H45+H48</f>
        <v>1068.44</v>
      </c>
      <c r="I44" s="199">
        <f>I45+I48</f>
        <v>77.11000000000001</v>
      </c>
      <c r="J44" s="199">
        <f>J45+J48</f>
        <v>1145.55</v>
      </c>
    </row>
    <row r="45" spans="1:10" ht="41.25" customHeight="1">
      <c r="A45" s="222" t="s">
        <v>392</v>
      </c>
      <c r="B45" s="217">
        <v>801</v>
      </c>
      <c r="C45" s="217" t="s">
        <v>15</v>
      </c>
      <c r="D45" s="217" t="s">
        <v>19</v>
      </c>
      <c r="E45" s="217" t="s">
        <v>371</v>
      </c>
      <c r="F45" s="217" t="s">
        <v>43</v>
      </c>
      <c r="G45" s="223"/>
      <c r="H45" s="204">
        <f>H46+H47</f>
        <v>881</v>
      </c>
      <c r="I45" s="204">
        <f>I46+I47</f>
        <v>0</v>
      </c>
      <c r="J45" s="204">
        <f>J46+J47</f>
        <v>881</v>
      </c>
    </row>
    <row r="46" spans="1:10" ht="26.25" customHeight="1">
      <c r="A46" s="215" t="s">
        <v>383</v>
      </c>
      <c r="B46" s="217" t="s">
        <v>80</v>
      </c>
      <c r="C46" s="217" t="s">
        <v>15</v>
      </c>
      <c r="D46" s="217" t="s">
        <v>19</v>
      </c>
      <c r="E46" s="217" t="s">
        <v>373</v>
      </c>
      <c r="F46" s="217">
        <v>121</v>
      </c>
      <c r="G46" s="223"/>
      <c r="H46" s="204">
        <v>677</v>
      </c>
      <c r="I46" s="204">
        <v>0</v>
      </c>
      <c r="J46" s="204">
        <f>H46+I46</f>
        <v>677</v>
      </c>
    </row>
    <row r="47" spans="1:10" ht="51" customHeight="1">
      <c r="A47" s="200" t="s">
        <v>381</v>
      </c>
      <c r="B47" s="217" t="s">
        <v>80</v>
      </c>
      <c r="C47" s="217" t="s">
        <v>15</v>
      </c>
      <c r="D47" s="217" t="s">
        <v>19</v>
      </c>
      <c r="E47" s="217" t="s">
        <v>373</v>
      </c>
      <c r="F47" s="217">
        <v>129</v>
      </c>
      <c r="G47" s="223"/>
      <c r="H47" s="204">
        <v>204</v>
      </c>
      <c r="I47" s="204">
        <v>0</v>
      </c>
      <c r="J47" s="204">
        <f>H47+I47</f>
        <v>204</v>
      </c>
    </row>
    <row r="48" spans="1:10" ht="40.5" customHeight="1">
      <c r="A48" s="215" t="s">
        <v>393</v>
      </c>
      <c r="B48" s="217" t="s">
        <v>80</v>
      </c>
      <c r="C48" s="217" t="s">
        <v>15</v>
      </c>
      <c r="D48" s="217" t="s">
        <v>19</v>
      </c>
      <c r="E48" s="217" t="s">
        <v>374</v>
      </c>
      <c r="F48" s="217" t="s">
        <v>43</v>
      </c>
      <c r="G48" s="223"/>
      <c r="H48" s="204">
        <f>H49+H50+H51+H52+H61</f>
        <v>187.44</v>
      </c>
      <c r="I48" s="204">
        <f>J48-H48</f>
        <v>77.11000000000001</v>
      </c>
      <c r="J48" s="204">
        <f>J50+J61+J49+J51+J52</f>
        <v>264.55</v>
      </c>
    </row>
    <row r="49" spans="1:10" ht="37.5" customHeight="1">
      <c r="A49" s="215" t="s">
        <v>266</v>
      </c>
      <c r="B49" s="217" t="s">
        <v>80</v>
      </c>
      <c r="C49" s="217" t="s">
        <v>15</v>
      </c>
      <c r="D49" s="217" t="s">
        <v>19</v>
      </c>
      <c r="E49" s="217" t="s">
        <v>374</v>
      </c>
      <c r="F49" s="217">
        <v>242</v>
      </c>
      <c r="G49" s="223"/>
      <c r="H49" s="204">
        <v>85</v>
      </c>
      <c r="I49" s="204">
        <v>17</v>
      </c>
      <c r="J49" s="204">
        <f>H49+I49</f>
        <v>102</v>
      </c>
    </row>
    <row r="50" spans="1:10" ht="41.25" customHeight="1">
      <c r="A50" s="215" t="s">
        <v>267</v>
      </c>
      <c r="B50" s="217" t="s">
        <v>80</v>
      </c>
      <c r="C50" s="217" t="s">
        <v>15</v>
      </c>
      <c r="D50" s="217" t="s">
        <v>19</v>
      </c>
      <c r="E50" s="217" t="s">
        <v>374</v>
      </c>
      <c r="F50" s="217">
        <v>244</v>
      </c>
      <c r="G50" s="223"/>
      <c r="H50" s="204">
        <v>75.5</v>
      </c>
      <c r="I50" s="204">
        <v>58.5</v>
      </c>
      <c r="J50" s="204">
        <f>H50+I50</f>
        <v>134</v>
      </c>
    </row>
    <row r="51" spans="1:10" ht="25.5" customHeight="1">
      <c r="A51" s="215" t="s">
        <v>268</v>
      </c>
      <c r="B51" s="217" t="s">
        <v>80</v>
      </c>
      <c r="C51" s="217" t="s">
        <v>15</v>
      </c>
      <c r="D51" s="217" t="s">
        <v>19</v>
      </c>
      <c r="E51" s="217" t="s">
        <v>374</v>
      </c>
      <c r="F51" s="217">
        <v>851</v>
      </c>
      <c r="G51" s="223"/>
      <c r="H51" s="204">
        <v>25</v>
      </c>
      <c r="I51" s="204">
        <v>0</v>
      </c>
      <c r="J51" s="204">
        <f>H51+I51</f>
        <v>25</v>
      </c>
    </row>
    <row r="52" spans="1:10" ht="17.25" customHeight="1">
      <c r="A52" s="215" t="s">
        <v>269</v>
      </c>
      <c r="B52" s="239" t="s">
        <v>80</v>
      </c>
      <c r="C52" s="217" t="s">
        <v>15</v>
      </c>
      <c r="D52" s="217" t="s">
        <v>19</v>
      </c>
      <c r="E52" s="217" t="s">
        <v>374</v>
      </c>
      <c r="F52" s="217">
        <v>852</v>
      </c>
      <c r="G52" s="223"/>
      <c r="H52" s="204">
        <v>1.94</v>
      </c>
      <c r="I52" s="204">
        <v>0</v>
      </c>
      <c r="J52" s="204">
        <f>H52+I52</f>
        <v>1.94</v>
      </c>
    </row>
    <row r="53" spans="1:10" s="104" customFormat="1" ht="15.75" customHeight="1" hidden="1">
      <c r="A53" s="243" t="s">
        <v>261</v>
      </c>
      <c r="B53" s="240" t="s">
        <v>80</v>
      </c>
      <c r="C53" s="225" t="s">
        <v>15</v>
      </c>
      <c r="D53" s="225" t="s">
        <v>16</v>
      </c>
      <c r="E53" s="225" t="s">
        <v>42</v>
      </c>
      <c r="F53" s="219" t="s">
        <v>43</v>
      </c>
      <c r="G53" s="199">
        <f aca="true" t="shared" si="4" ref="G53:H55">G54</f>
        <v>0</v>
      </c>
      <c r="H53" s="199">
        <f t="shared" si="4"/>
        <v>15</v>
      </c>
      <c r="I53" s="204">
        <f aca="true" t="shared" si="5" ref="I53:I60">J53-H53</f>
        <v>-15</v>
      </c>
      <c r="J53" s="204">
        <f>J54</f>
        <v>0</v>
      </c>
    </row>
    <row r="54" spans="1:10" ht="27" customHeight="1" hidden="1">
      <c r="A54" s="226" t="s">
        <v>262</v>
      </c>
      <c r="B54" s="241" t="s">
        <v>80</v>
      </c>
      <c r="C54" s="227" t="s">
        <v>15</v>
      </c>
      <c r="D54" s="227" t="s">
        <v>119</v>
      </c>
      <c r="E54" s="227" t="s">
        <v>271</v>
      </c>
      <c r="F54" s="218" t="s">
        <v>43</v>
      </c>
      <c r="G54" s="204">
        <f t="shared" si="4"/>
        <v>0</v>
      </c>
      <c r="H54" s="204">
        <f t="shared" si="4"/>
        <v>15</v>
      </c>
      <c r="I54" s="204">
        <f t="shared" si="5"/>
        <v>-15</v>
      </c>
      <c r="J54" s="204">
        <f>J55</f>
        <v>0</v>
      </c>
    </row>
    <row r="55" spans="1:10" ht="23.25" customHeight="1" hidden="1">
      <c r="A55" s="244" t="s">
        <v>45</v>
      </c>
      <c r="B55" s="241" t="s">
        <v>80</v>
      </c>
      <c r="C55" s="227" t="s">
        <v>15</v>
      </c>
      <c r="D55" s="227" t="s">
        <v>119</v>
      </c>
      <c r="E55" s="227" t="s">
        <v>271</v>
      </c>
      <c r="F55" s="218" t="s">
        <v>43</v>
      </c>
      <c r="G55" s="204">
        <f t="shared" si="4"/>
        <v>0</v>
      </c>
      <c r="H55" s="204">
        <f t="shared" si="4"/>
        <v>15</v>
      </c>
      <c r="I55" s="204">
        <f t="shared" si="5"/>
        <v>-15</v>
      </c>
      <c r="J55" s="204">
        <f>J56</f>
        <v>0</v>
      </c>
    </row>
    <row r="56" spans="1:10" ht="12.75" customHeight="1" hidden="1">
      <c r="A56" s="215" t="s">
        <v>208</v>
      </c>
      <c r="B56" s="241" t="s">
        <v>80</v>
      </c>
      <c r="C56" s="227" t="s">
        <v>15</v>
      </c>
      <c r="D56" s="227" t="s">
        <v>119</v>
      </c>
      <c r="E56" s="227" t="s">
        <v>271</v>
      </c>
      <c r="F56" s="218" t="s">
        <v>136</v>
      </c>
      <c r="G56" s="204">
        <v>0</v>
      </c>
      <c r="H56" s="204">
        <v>15</v>
      </c>
      <c r="I56" s="204">
        <f t="shared" si="5"/>
        <v>-15</v>
      </c>
      <c r="J56" s="204">
        <v>0</v>
      </c>
    </row>
    <row r="57" spans="1:10" ht="12.75" customHeight="1" hidden="1">
      <c r="A57" s="220" t="s">
        <v>210</v>
      </c>
      <c r="B57" s="239" t="s">
        <v>80</v>
      </c>
      <c r="C57" s="218" t="s">
        <v>15</v>
      </c>
      <c r="D57" s="218" t="s">
        <v>119</v>
      </c>
      <c r="E57" s="218" t="s">
        <v>42</v>
      </c>
      <c r="F57" s="218" t="s">
        <v>43</v>
      </c>
      <c r="G57" s="199">
        <f aca="true" t="shared" si="6" ref="G57:H59">G58</f>
        <v>15</v>
      </c>
      <c r="H57" s="199">
        <f t="shared" si="6"/>
        <v>0</v>
      </c>
      <c r="I57" s="204">
        <f t="shared" si="5"/>
        <v>-25.6</v>
      </c>
      <c r="J57" s="204">
        <f t="shared" si="1"/>
        <v>0</v>
      </c>
    </row>
    <row r="58" spans="1:10" ht="12.75" customHeight="1" hidden="1">
      <c r="A58" s="215" t="s">
        <v>104</v>
      </c>
      <c r="B58" s="239" t="s">
        <v>80</v>
      </c>
      <c r="C58" s="218" t="s">
        <v>15</v>
      </c>
      <c r="D58" s="218" t="s">
        <v>119</v>
      </c>
      <c r="E58" s="218" t="s">
        <v>209</v>
      </c>
      <c r="F58" s="218" t="s">
        <v>43</v>
      </c>
      <c r="G58" s="204">
        <f t="shared" si="6"/>
        <v>15</v>
      </c>
      <c r="H58" s="204">
        <f t="shared" si="6"/>
        <v>0</v>
      </c>
      <c r="I58" s="204">
        <f t="shared" si="5"/>
        <v>-25.6</v>
      </c>
      <c r="J58" s="204">
        <f t="shared" si="1"/>
        <v>0</v>
      </c>
    </row>
    <row r="59" spans="1:10" ht="12.75" customHeight="1" hidden="1">
      <c r="A59" s="215" t="s">
        <v>45</v>
      </c>
      <c r="B59" s="239" t="s">
        <v>80</v>
      </c>
      <c r="C59" s="218" t="s">
        <v>15</v>
      </c>
      <c r="D59" s="218" t="s">
        <v>119</v>
      </c>
      <c r="E59" s="218" t="s">
        <v>103</v>
      </c>
      <c r="F59" s="218" t="s">
        <v>43</v>
      </c>
      <c r="G59" s="204">
        <f t="shared" si="6"/>
        <v>15</v>
      </c>
      <c r="H59" s="204">
        <f t="shared" si="6"/>
        <v>0</v>
      </c>
      <c r="I59" s="204">
        <f t="shared" si="5"/>
        <v>-25.6</v>
      </c>
      <c r="J59" s="204">
        <f t="shared" si="1"/>
        <v>0</v>
      </c>
    </row>
    <row r="60" spans="1:10" ht="13.5" customHeight="1" hidden="1">
      <c r="A60" s="215" t="s">
        <v>208</v>
      </c>
      <c r="B60" s="239" t="s">
        <v>80</v>
      </c>
      <c r="C60" s="218" t="s">
        <v>15</v>
      </c>
      <c r="D60" s="218" t="s">
        <v>119</v>
      </c>
      <c r="E60" s="218" t="s">
        <v>103</v>
      </c>
      <c r="F60" s="218" t="s">
        <v>136</v>
      </c>
      <c r="G60" s="204">
        <v>15</v>
      </c>
      <c r="H60" s="204">
        <v>0</v>
      </c>
      <c r="I60" s="204">
        <f t="shared" si="5"/>
        <v>-25.6</v>
      </c>
      <c r="J60" s="204">
        <f t="shared" si="1"/>
        <v>0</v>
      </c>
    </row>
    <row r="61" spans="1:10" ht="13.5" customHeight="1">
      <c r="A61" s="215" t="s">
        <v>394</v>
      </c>
      <c r="B61" s="239" t="s">
        <v>80</v>
      </c>
      <c r="C61" s="218" t="s">
        <v>15</v>
      </c>
      <c r="D61" s="218" t="s">
        <v>19</v>
      </c>
      <c r="E61" s="217" t="s">
        <v>374</v>
      </c>
      <c r="F61" s="218" t="s">
        <v>388</v>
      </c>
      <c r="G61" s="204"/>
      <c r="H61" s="204">
        <v>0</v>
      </c>
      <c r="I61" s="204">
        <v>1.61</v>
      </c>
      <c r="J61" s="204">
        <f>H61+I61</f>
        <v>1.61</v>
      </c>
    </row>
    <row r="62" spans="1:16" s="190" customFormat="1" ht="13.5" customHeight="1">
      <c r="A62" s="243" t="s">
        <v>261</v>
      </c>
      <c r="B62" s="242" t="s">
        <v>80</v>
      </c>
      <c r="C62" s="219" t="s">
        <v>15</v>
      </c>
      <c r="D62" s="219" t="s">
        <v>119</v>
      </c>
      <c r="E62" s="219" t="s">
        <v>375</v>
      </c>
      <c r="F62" s="219" t="s">
        <v>43</v>
      </c>
      <c r="G62" s="199"/>
      <c r="H62" s="199">
        <f>H63</f>
        <v>10</v>
      </c>
      <c r="I62" s="199">
        <f>J62-H62</f>
        <v>0</v>
      </c>
      <c r="J62" s="199">
        <f>J63</f>
        <v>10</v>
      </c>
      <c r="K62" s="193"/>
      <c r="L62" s="193"/>
      <c r="M62" s="193"/>
      <c r="N62" s="193"/>
      <c r="O62" s="193"/>
      <c r="P62" s="193"/>
    </row>
    <row r="63" spans="1:16" s="190" customFormat="1" ht="24" customHeight="1">
      <c r="A63" s="226" t="s">
        <v>262</v>
      </c>
      <c r="B63" s="217" t="s">
        <v>80</v>
      </c>
      <c r="C63" s="218" t="s">
        <v>15</v>
      </c>
      <c r="D63" s="218" t="s">
        <v>119</v>
      </c>
      <c r="E63" s="218" t="s">
        <v>378</v>
      </c>
      <c r="F63" s="218" t="s">
        <v>43</v>
      </c>
      <c r="G63" s="204"/>
      <c r="H63" s="204">
        <f>H64</f>
        <v>10</v>
      </c>
      <c r="I63" s="204">
        <v>0</v>
      </c>
      <c r="J63" s="204">
        <f>J64</f>
        <v>10</v>
      </c>
      <c r="K63" s="193"/>
      <c r="L63" s="193"/>
      <c r="M63" s="193"/>
      <c r="N63" s="193"/>
      <c r="O63" s="193"/>
      <c r="P63" s="193"/>
    </row>
    <row r="64" spans="1:16" s="190" customFormat="1" ht="27" customHeight="1">
      <c r="A64" s="228" t="s">
        <v>45</v>
      </c>
      <c r="B64" s="217" t="s">
        <v>80</v>
      </c>
      <c r="C64" s="218" t="s">
        <v>15</v>
      </c>
      <c r="D64" s="218" t="s">
        <v>119</v>
      </c>
      <c r="E64" s="218" t="s">
        <v>378</v>
      </c>
      <c r="F64" s="218" t="s">
        <v>136</v>
      </c>
      <c r="G64" s="204"/>
      <c r="H64" s="204">
        <v>10</v>
      </c>
      <c r="I64" s="204">
        <v>0</v>
      </c>
      <c r="J64" s="204">
        <f>H64+I64</f>
        <v>10</v>
      </c>
      <c r="K64" s="193"/>
      <c r="L64" s="193"/>
      <c r="M64" s="193"/>
      <c r="N64" s="193"/>
      <c r="O64" s="193"/>
      <c r="P64" s="193"/>
    </row>
    <row r="65" spans="1:10" s="190" customFormat="1" ht="13.5" customHeight="1" hidden="1">
      <c r="A65" s="215" t="s">
        <v>208</v>
      </c>
      <c r="B65" s="217"/>
      <c r="C65" s="218"/>
      <c r="D65" s="218"/>
      <c r="E65" s="218"/>
      <c r="F65" s="218"/>
      <c r="G65" s="204"/>
      <c r="H65" s="204"/>
      <c r="I65" s="204"/>
      <c r="J65" s="204"/>
    </row>
    <row r="66" spans="1:10" s="104" customFormat="1" ht="13.5" customHeight="1" hidden="1">
      <c r="A66" s="224" t="s">
        <v>261</v>
      </c>
      <c r="B66" s="206" t="s">
        <v>80</v>
      </c>
      <c r="C66" s="219" t="s">
        <v>17</v>
      </c>
      <c r="D66" s="219" t="s">
        <v>16</v>
      </c>
      <c r="E66" s="219" t="s">
        <v>306</v>
      </c>
      <c r="F66" s="219" t="s">
        <v>43</v>
      </c>
      <c r="G66" s="199">
        <f>G67</f>
        <v>0</v>
      </c>
      <c r="H66" s="199">
        <f>H67</f>
        <v>60.6</v>
      </c>
      <c r="I66" s="199">
        <f aca="true" t="shared" si="7" ref="I66:I103">J66-H66</f>
        <v>-60.6</v>
      </c>
      <c r="J66" s="204">
        <f>J67</f>
        <v>0</v>
      </c>
    </row>
    <row r="67" spans="1:10" ht="14.25" customHeight="1" hidden="1">
      <c r="A67" s="229" t="s">
        <v>57</v>
      </c>
      <c r="B67" s="217" t="s">
        <v>80</v>
      </c>
      <c r="C67" s="218" t="s">
        <v>17</v>
      </c>
      <c r="D67" s="218" t="s">
        <v>18</v>
      </c>
      <c r="E67" s="218" t="s">
        <v>249</v>
      </c>
      <c r="F67" s="218" t="s">
        <v>43</v>
      </c>
      <c r="G67" s="204">
        <f>G68</f>
        <v>0</v>
      </c>
      <c r="H67" s="204">
        <f>H68</f>
        <v>60.6</v>
      </c>
      <c r="I67" s="199">
        <f t="shared" si="7"/>
        <v>-60.6</v>
      </c>
      <c r="J67" s="204">
        <f>J68</f>
        <v>0</v>
      </c>
    </row>
    <row r="68" spans="1:10" ht="36" customHeight="1" hidden="1">
      <c r="A68" s="228" t="s">
        <v>61</v>
      </c>
      <c r="B68" s="217" t="s">
        <v>80</v>
      </c>
      <c r="C68" s="218" t="s">
        <v>17</v>
      </c>
      <c r="D68" s="218" t="s">
        <v>18</v>
      </c>
      <c r="E68" s="218" t="s">
        <v>305</v>
      </c>
      <c r="F68" s="218" t="s">
        <v>43</v>
      </c>
      <c r="G68" s="204">
        <f>G69+G70</f>
        <v>0</v>
      </c>
      <c r="H68" s="204">
        <f>H69+H70</f>
        <v>60.6</v>
      </c>
      <c r="I68" s="199">
        <f t="shared" si="7"/>
        <v>-60.6</v>
      </c>
      <c r="J68" s="204">
        <f>J69+J70</f>
        <v>0</v>
      </c>
    </row>
    <row r="69" spans="1:10" ht="35.25" customHeight="1" hidden="1">
      <c r="A69" s="200" t="s">
        <v>202</v>
      </c>
      <c r="B69" s="217" t="s">
        <v>80</v>
      </c>
      <c r="C69" s="218" t="s">
        <v>17</v>
      </c>
      <c r="D69" s="218" t="s">
        <v>18</v>
      </c>
      <c r="E69" s="218" t="s">
        <v>305</v>
      </c>
      <c r="F69" s="218" t="s">
        <v>125</v>
      </c>
      <c r="G69" s="204">
        <v>0</v>
      </c>
      <c r="H69" s="204">
        <v>58.2</v>
      </c>
      <c r="I69" s="199">
        <f t="shared" si="7"/>
        <v>-58.2</v>
      </c>
      <c r="J69" s="204">
        <v>0</v>
      </c>
    </row>
    <row r="70" spans="1:10" ht="24.75" customHeight="1" hidden="1">
      <c r="A70" s="215" t="s">
        <v>267</v>
      </c>
      <c r="B70" s="217" t="s">
        <v>80</v>
      </c>
      <c r="C70" s="218" t="s">
        <v>17</v>
      </c>
      <c r="D70" s="218" t="s">
        <v>18</v>
      </c>
      <c r="E70" s="218" t="s">
        <v>305</v>
      </c>
      <c r="F70" s="218" t="s">
        <v>126</v>
      </c>
      <c r="G70" s="204">
        <v>0</v>
      </c>
      <c r="H70" s="204">
        <v>2.4</v>
      </c>
      <c r="I70" s="199">
        <f t="shared" si="7"/>
        <v>-2.4</v>
      </c>
      <c r="J70" s="204">
        <v>0</v>
      </c>
    </row>
    <row r="71" spans="1:16" s="190" customFormat="1" ht="14.25" customHeight="1">
      <c r="A71" s="192" t="s">
        <v>57</v>
      </c>
      <c r="B71" s="217" t="s">
        <v>80</v>
      </c>
      <c r="C71" s="206" t="s">
        <v>17</v>
      </c>
      <c r="D71" s="206" t="s">
        <v>18</v>
      </c>
      <c r="E71" s="206" t="s">
        <v>384</v>
      </c>
      <c r="F71" s="219" t="s">
        <v>43</v>
      </c>
      <c r="G71" s="199"/>
      <c r="H71" s="199">
        <f>H72</f>
        <v>60.900000000000006</v>
      </c>
      <c r="I71" s="199">
        <f>J71-H71</f>
        <v>0</v>
      </c>
      <c r="J71" s="199">
        <f>J72</f>
        <v>60.900000000000006</v>
      </c>
      <c r="K71" s="193"/>
      <c r="L71" s="193"/>
      <c r="M71" s="193"/>
      <c r="N71" s="193"/>
      <c r="O71" s="193"/>
      <c r="P71" s="193"/>
    </row>
    <row r="72" spans="1:16" s="190" customFormat="1" ht="38.25" customHeight="1">
      <c r="A72" s="222" t="s">
        <v>61</v>
      </c>
      <c r="B72" s="217" t="s">
        <v>80</v>
      </c>
      <c r="C72" s="217" t="s">
        <v>17</v>
      </c>
      <c r="D72" s="217" t="s">
        <v>18</v>
      </c>
      <c r="E72" s="217" t="s">
        <v>385</v>
      </c>
      <c r="F72" s="218" t="s">
        <v>43</v>
      </c>
      <c r="G72" s="204"/>
      <c r="H72" s="204">
        <f>H73+H74+H75</f>
        <v>60.900000000000006</v>
      </c>
      <c r="I72" s="204">
        <v>0</v>
      </c>
      <c r="J72" s="204">
        <f>J73+J74+J75</f>
        <v>60.900000000000006</v>
      </c>
      <c r="K72" s="193"/>
      <c r="L72" s="193"/>
      <c r="M72" s="193"/>
      <c r="N72" s="193"/>
      <c r="O72" s="193"/>
      <c r="P72" s="193"/>
    </row>
    <row r="73" spans="1:16" s="190" customFormat="1" ht="25.5" customHeight="1">
      <c r="A73" s="222" t="s">
        <v>383</v>
      </c>
      <c r="B73" s="217" t="s">
        <v>80</v>
      </c>
      <c r="C73" s="217" t="s">
        <v>17</v>
      </c>
      <c r="D73" s="217" t="s">
        <v>18</v>
      </c>
      <c r="E73" s="217" t="s">
        <v>385</v>
      </c>
      <c r="F73" s="218" t="s">
        <v>125</v>
      </c>
      <c r="G73" s="204"/>
      <c r="H73" s="204">
        <v>44.45</v>
      </c>
      <c r="I73" s="204">
        <v>0</v>
      </c>
      <c r="J73" s="204">
        <f>H73+I73</f>
        <v>44.45</v>
      </c>
      <c r="K73" s="193"/>
      <c r="L73" s="193"/>
      <c r="M73" s="193"/>
      <c r="N73" s="193"/>
      <c r="O73" s="193"/>
      <c r="P73" s="193"/>
    </row>
    <row r="74" spans="1:16" s="190" customFormat="1" ht="24.75" customHeight="1">
      <c r="A74" s="200" t="s">
        <v>381</v>
      </c>
      <c r="B74" s="217" t="s">
        <v>80</v>
      </c>
      <c r="C74" s="217" t="s">
        <v>17</v>
      </c>
      <c r="D74" s="217" t="s">
        <v>18</v>
      </c>
      <c r="E74" s="217" t="s">
        <v>385</v>
      </c>
      <c r="F74" s="218" t="s">
        <v>379</v>
      </c>
      <c r="G74" s="204"/>
      <c r="H74" s="204">
        <v>13.45</v>
      </c>
      <c r="I74" s="204">
        <v>0</v>
      </c>
      <c r="J74" s="204">
        <f>H74+I74</f>
        <v>13.45</v>
      </c>
      <c r="K74" s="193"/>
      <c r="L74" s="193"/>
      <c r="M74" s="193"/>
      <c r="N74" s="193"/>
      <c r="O74" s="193"/>
      <c r="P74" s="193"/>
    </row>
    <row r="75" spans="1:16" s="190" customFormat="1" ht="41.25" customHeight="1">
      <c r="A75" s="215" t="s">
        <v>267</v>
      </c>
      <c r="B75" s="217" t="s">
        <v>80</v>
      </c>
      <c r="C75" s="217" t="s">
        <v>17</v>
      </c>
      <c r="D75" s="217" t="s">
        <v>18</v>
      </c>
      <c r="E75" s="217" t="s">
        <v>385</v>
      </c>
      <c r="F75" s="218" t="s">
        <v>126</v>
      </c>
      <c r="G75" s="204"/>
      <c r="H75" s="204">
        <v>3</v>
      </c>
      <c r="I75" s="204">
        <v>0</v>
      </c>
      <c r="J75" s="204">
        <f>H75+I75</f>
        <v>3</v>
      </c>
      <c r="K75" s="193"/>
      <c r="L75" s="193"/>
      <c r="M75" s="193"/>
      <c r="N75" s="193"/>
      <c r="O75" s="193"/>
      <c r="P75" s="193"/>
    </row>
    <row r="76" spans="1:16" ht="12.75" customHeight="1" hidden="1">
      <c r="A76" s="216" t="s">
        <v>211</v>
      </c>
      <c r="B76" s="206" t="s">
        <v>80</v>
      </c>
      <c r="C76" s="219" t="s">
        <v>17</v>
      </c>
      <c r="D76" s="219" t="s">
        <v>16</v>
      </c>
      <c r="E76" s="219" t="s">
        <v>42</v>
      </c>
      <c r="F76" s="219" t="s">
        <v>43</v>
      </c>
      <c r="G76" s="199">
        <f>G77</f>
        <v>54.400000000000006</v>
      </c>
      <c r="H76" s="199">
        <f>H77</f>
        <v>0</v>
      </c>
      <c r="I76" s="204">
        <f t="shared" si="7"/>
        <v>0</v>
      </c>
      <c r="J76" s="204">
        <f t="shared" si="1"/>
        <v>0</v>
      </c>
      <c r="K76" s="193"/>
      <c r="L76" s="193"/>
      <c r="M76" s="193"/>
      <c r="N76" s="193"/>
      <c r="O76" s="193"/>
      <c r="P76" s="193"/>
    </row>
    <row r="77" spans="1:16" ht="17.25" customHeight="1" hidden="1">
      <c r="A77" s="230" t="s">
        <v>57</v>
      </c>
      <c r="B77" s="217" t="s">
        <v>80</v>
      </c>
      <c r="C77" s="218" t="s">
        <v>17</v>
      </c>
      <c r="D77" s="218" t="s">
        <v>18</v>
      </c>
      <c r="E77" s="218" t="s">
        <v>307</v>
      </c>
      <c r="F77" s="218" t="s">
        <v>43</v>
      </c>
      <c r="G77" s="204">
        <f>G78</f>
        <v>54.400000000000006</v>
      </c>
      <c r="H77" s="204">
        <f>H78</f>
        <v>0</v>
      </c>
      <c r="I77" s="204">
        <f t="shared" si="7"/>
        <v>0</v>
      </c>
      <c r="J77" s="204">
        <f t="shared" si="1"/>
        <v>0</v>
      </c>
      <c r="K77" s="193"/>
      <c r="L77" s="193"/>
      <c r="M77" s="193"/>
      <c r="N77" s="193"/>
      <c r="O77" s="193"/>
      <c r="P77" s="193"/>
    </row>
    <row r="78" spans="1:16" ht="39.75" customHeight="1" hidden="1">
      <c r="A78" s="231" t="s">
        <v>61</v>
      </c>
      <c r="B78" s="217" t="s">
        <v>80</v>
      </c>
      <c r="C78" s="218" t="s">
        <v>17</v>
      </c>
      <c r="D78" s="218" t="s">
        <v>18</v>
      </c>
      <c r="E78" s="218" t="s">
        <v>308</v>
      </c>
      <c r="F78" s="218" t="s">
        <v>43</v>
      </c>
      <c r="G78" s="204">
        <f>G82+G83</f>
        <v>54.400000000000006</v>
      </c>
      <c r="H78" s="204">
        <f>H82+H83</f>
        <v>0</v>
      </c>
      <c r="I78" s="204">
        <f t="shared" si="7"/>
        <v>0</v>
      </c>
      <c r="J78" s="204">
        <f t="shared" si="1"/>
        <v>0</v>
      </c>
      <c r="K78" s="193"/>
      <c r="L78" s="193"/>
      <c r="M78" s="193"/>
      <c r="N78" s="193"/>
      <c r="O78" s="193"/>
      <c r="P78" s="193"/>
    </row>
    <row r="79" spans="1:16" ht="25.5" customHeight="1" hidden="1">
      <c r="A79" s="220" t="s">
        <v>70</v>
      </c>
      <c r="B79" s="217" t="s">
        <v>80</v>
      </c>
      <c r="C79" s="218" t="s">
        <v>19</v>
      </c>
      <c r="D79" s="218" t="s">
        <v>56</v>
      </c>
      <c r="E79" s="218" t="s">
        <v>42</v>
      </c>
      <c r="F79" s="218" t="s">
        <v>43</v>
      </c>
      <c r="G79" s="199">
        <f>G80</f>
        <v>0</v>
      </c>
      <c r="H79" s="199">
        <f>H80</f>
        <v>0</v>
      </c>
      <c r="I79" s="204">
        <f t="shared" si="7"/>
        <v>0</v>
      </c>
      <c r="J79" s="204">
        <f t="shared" si="1"/>
        <v>0</v>
      </c>
      <c r="K79" s="193"/>
      <c r="L79" s="193"/>
      <c r="M79" s="193"/>
      <c r="N79" s="193"/>
      <c r="O79" s="193"/>
      <c r="P79" s="193"/>
    </row>
    <row r="80" spans="1:16" ht="25.5" customHeight="1" hidden="1">
      <c r="A80" s="215" t="s">
        <v>113</v>
      </c>
      <c r="B80" s="217" t="s">
        <v>80</v>
      </c>
      <c r="C80" s="218" t="s">
        <v>19</v>
      </c>
      <c r="D80" s="218" t="s">
        <v>56</v>
      </c>
      <c r="E80" s="218" t="s">
        <v>102</v>
      </c>
      <c r="F80" s="218" t="s">
        <v>43</v>
      </c>
      <c r="G80" s="204">
        <f>G81</f>
        <v>0</v>
      </c>
      <c r="H80" s="204">
        <f>H81</f>
        <v>0</v>
      </c>
      <c r="I80" s="204">
        <f t="shared" si="7"/>
        <v>0</v>
      </c>
      <c r="J80" s="204">
        <f t="shared" si="1"/>
        <v>0</v>
      </c>
      <c r="K80" s="193"/>
      <c r="L80" s="193"/>
      <c r="M80" s="193"/>
      <c r="N80" s="193"/>
      <c r="O80" s="193"/>
      <c r="P80" s="193"/>
    </row>
    <row r="81" spans="1:16" ht="25.5" customHeight="1" hidden="1">
      <c r="A81" s="215" t="s">
        <v>112</v>
      </c>
      <c r="B81" s="217" t="s">
        <v>80</v>
      </c>
      <c r="C81" s="218" t="s">
        <v>19</v>
      </c>
      <c r="D81" s="218" t="s">
        <v>56</v>
      </c>
      <c r="E81" s="218" t="s">
        <v>102</v>
      </c>
      <c r="F81" s="218" t="s">
        <v>59</v>
      </c>
      <c r="G81" s="204">
        <v>0</v>
      </c>
      <c r="H81" s="204">
        <v>0</v>
      </c>
      <c r="I81" s="204">
        <f t="shared" si="7"/>
        <v>0</v>
      </c>
      <c r="J81" s="204">
        <f t="shared" si="1"/>
        <v>0</v>
      </c>
      <c r="K81" s="193"/>
      <c r="L81" s="193"/>
      <c r="M81" s="193"/>
      <c r="N81" s="193"/>
      <c r="O81" s="193"/>
      <c r="P81" s="193"/>
    </row>
    <row r="82" spans="1:16" ht="12.75" customHeight="1" hidden="1">
      <c r="A82" s="215" t="s">
        <v>202</v>
      </c>
      <c r="B82" s="217" t="s">
        <v>80</v>
      </c>
      <c r="C82" s="218" t="s">
        <v>17</v>
      </c>
      <c r="D82" s="218" t="s">
        <v>18</v>
      </c>
      <c r="E82" s="218" t="s">
        <v>308</v>
      </c>
      <c r="F82" s="218" t="s">
        <v>125</v>
      </c>
      <c r="G82" s="204">
        <v>52.2</v>
      </c>
      <c r="H82" s="204">
        <v>0</v>
      </c>
      <c r="I82" s="204">
        <f t="shared" si="7"/>
        <v>0</v>
      </c>
      <c r="J82" s="204">
        <f t="shared" si="1"/>
        <v>0</v>
      </c>
      <c r="K82" s="193"/>
      <c r="L82" s="193"/>
      <c r="M82" s="193"/>
      <c r="N82" s="193"/>
      <c r="O82" s="193"/>
      <c r="P82" s="193"/>
    </row>
    <row r="83" spans="1:16" ht="12.75" customHeight="1" hidden="1">
      <c r="A83" s="215" t="s">
        <v>203</v>
      </c>
      <c r="B83" s="217" t="s">
        <v>80</v>
      </c>
      <c r="C83" s="218" t="s">
        <v>17</v>
      </c>
      <c r="D83" s="218" t="s">
        <v>18</v>
      </c>
      <c r="E83" s="218" t="s">
        <v>308</v>
      </c>
      <c r="F83" s="218" t="s">
        <v>126</v>
      </c>
      <c r="G83" s="204">
        <v>2.2</v>
      </c>
      <c r="H83" s="204">
        <v>0</v>
      </c>
      <c r="I83" s="204">
        <f t="shared" si="7"/>
        <v>0</v>
      </c>
      <c r="J83" s="204">
        <f t="shared" si="1"/>
        <v>0</v>
      </c>
      <c r="K83" s="193"/>
      <c r="L83" s="193"/>
      <c r="M83" s="193"/>
      <c r="N83" s="193"/>
      <c r="O83" s="193"/>
      <c r="P83" s="193"/>
    </row>
    <row r="84" spans="1:16" ht="12.75" customHeight="1" hidden="1">
      <c r="A84" s="220" t="s">
        <v>216</v>
      </c>
      <c r="B84" s="206" t="s">
        <v>80</v>
      </c>
      <c r="C84" s="219" t="s">
        <v>19</v>
      </c>
      <c r="D84" s="219" t="s">
        <v>16</v>
      </c>
      <c r="E84" s="219" t="s">
        <v>42</v>
      </c>
      <c r="F84" s="219" t="s">
        <v>43</v>
      </c>
      <c r="G84" s="199">
        <f aca="true" t="shared" si="8" ref="G84:H87">G85</f>
        <v>477.8</v>
      </c>
      <c r="H84" s="199">
        <f t="shared" si="8"/>
        <v>0</v>
      </c>
      <c r="I84" s="204">
        <f t="shared" si="7"/>
        <v>0</v>
      </c>
      <c r="J84" s="204">
        <f t="shared" si="1"/>
        <v>0</v>
      </c>
      <c r="K84" s="193"/>
      <c r="L84" s="193"/>
      <c r="M84" s="193"/>
      <c r="N84" s="193"/>
      <c r="O84" s="193"/>
      <c r="P84" s="193"/>
    </row>
    <row r="85" spans="1:16" ht="12.75" customHeight="1" hidden="1">
      <c r="A85" s="215" t="s">
        <v>188</v>
      </c>
      <c r="B85" s="217" t="s">
        <v>80</v>
      </c>
      <c r="C85" s="218" t="s">
        <v>19</v>
      </c>
      <c r="D85" s="218" t="s">
        <v>187</v>
      </c>
      <c r="E85" s="218" t="s">
        <v>42</v>
      </c>
      <c r="F85" s="218" t="s">
        <v>43</v>
      </c>
      <c r="G85" s="204">
        <f t="shared" si="8"/>
        <v>477.8</v>
      </c>
      <c r="H85" s="204">
        <f t="shared" si="8"/>
        <v>0</v>
      </c>
      <c r="I85" s="204">
        <f t="shared" si="7"/>
        <v>0</v>
      </c>
      <c r="J85" s="204">
        <f t="shared" si="1"/>
        <v>0</v>
      </c>
      <c r="K85" s="193"/>
      <c r="L85" s="193"/>
      <c r="M85" s="193"/>
      <c r="N85" s="193"/>
      <c r="O85" s="193"/>
      <c r="P85" s="193"/>
    </row>
    <row r="86" spans="1:16" ht="12.75" customHeight="1" hidden="1">
      <c r="A86" s="215" t="s">
        <v>215</v>
      </c>
      <c r="B86" s="217" t="s">
        <v>80</v>
      </c>
      <c r="C86" s="218" t="s">
        <v>19</v>
      </c>
      <c r="D86" s="218" t="s">
        <v>187</v>
      </c>
      <c r="E86" s="218" t="s">
        <v>214</v>
      </c>
      <c r="F86" s="218" t="s">
        <v>43</v>
      </c>
      <c r="G86" s="204">
        <f t="shared" si="8"/>
        <v>477.8</v>
      </c>
      <c r="H86" s="204">
        <f t="shared" si="8"/>
        <v>0</v>
      </c>
      <c r="I86" s="204">
        <f t="shared" si="7"/>
        <v>0</v>
      </c>
      <c r="J86" s="204">
        <f t="shared" si="1"/>
        <v>0</v>
      </c>
      <c r="K86" s="193"/>
      <c r="L86" s="193"/>
      <c r="M86" s="193"/>
      <c r="N86" s="193"/>
      <c r="O86" s="193"/>
      <c r="P86" s="193"/>
    </row>
    <row r="87" spans="1:16" ht="12.75" customHeight="1" hidden="1">
      <c r="A87" s="215" t="s">
        <v>213</v>
      </c>
      <c r="B87" s="217" t="s">
        <v>80</v>
      </c>
      <c r="C87" s="218" t="s">
        <v>19</v>
      </c>
      <c r="D87" s="218" t="s">
        <v>187</v>
      </c>
      <c r="E87" s="218" t="s">
        <v>212</v>
      </c>
      <c r="F87" s="218" t="s">
        <v>43</v>
      </c>
      <c r="G87" s="204">
        <f t="shared" si="8"/>
        <v>477.8</v>
      </c>
      <c r="H87" s="204">
        <f t="shared" si="8"/>
        <v>0</v>
      </c>
      <c r="I87" s="204">
        <f t="shared" si="7"/>
        <v>0</v>
      </c>
      <c r="J87" s="204">
        <f t="shared" si="1"/>
        <v>0</v>
      </c>
      <c r="K87" s="193"/>
      <c r="L87" s="193"/>
      <c r="M87" s="193"/>
      <c r="N87" s="193"/>
      <c r="O87" s="193"/>
      <c r="P87" s="193"/>
    </row>
    <row r="88" spans="1:16" ht="48.75" customHeight="1" hidden="1">
      <c r="A88" s="215" t="s">
        <v>203</v>
      </c>
      <c r="B88" s="217" t="s">
        <v>80</v>
      </c>
      <c r="C88" s="218" t="s">
        <v>19</v>
      </c>
      <c r="D88" s="218" t="s">
        <v>187</v>
      </c>
      <c r="E88" s="218" t="s">
        <v>212</v>
      </c>
      <c r="F88" s="218" t="s">
        <v>126</v>
      </c>
      <c r="G88" s="204">
        <v>477.8</v>
      </c>
      <c r="H88" s="204">
        <v>0</v>
      </c>
      <c r="I88" s="204">
        <f t="shared" si="7"/>
        <v>0</v>
      </c>
      <c r="J88" s="204">
        <f t="shared" si="1"/>
        <v>0</v>
      </c>
      <c r="K88" s="193"/>
      <c r="L88" s="193"/>
      <c r="M88" s="193"/>
      <c r="N88" s="193"/>
      <c r="O88" s="193"/>
      <c r="P88" s="193"/>
    </row>
    <row r="89" spans="1:16" ht="12.75" customHeight="1" hidden="1">
      <c r="A89" s="220" t="s">
        <v>46</v>
      </c>
      <c r="B89" s="217" t="s">
        <v>80</v>
      </c>
      <c r="C89" s="218" t="s">
        <v>20</v>
      </c>
      <c r="D89" s="218" t="s">
        <v>20</v>
      </c>
      <c r="E89" s="218" t="s">
        <v>42</v>
      </c>
      <c r="F89" s="218" t="s">
        <v>43</v>
      </c>
      <c r="G89" s="199">
        <f>G90</f>
        <v>93.03999999999999</v>
      </c>
      <c r="H89" s="199">
        <f>H91+H92</f>
        <v>83.64</v>
      </c>
      <c r="I89" s="204">
        <f t="shared" si="7"/>
        <v>0</v>
      </c>
      <c r="J89" s="204">
        <f t="shared" si="1"/>
        <v>167.28</v>
      </c>
      <c r="K89" s="193"/>
      <c r="L89" s="193"/>
      <c r="M89" s="193"/>
      <c r="N89" s="193"/>
      <c r="O89" s="193"/>
      <c r="P89" s="193"/>
    </row>
    <row r="90" spans="1:16" ht="25.5" customHeight="1" hidden="1">
      <c r="A90" s="215" t="s">
        <v>47</v>
      </c>
      <c r="B90" s="217" t="s">
        <v>80</v>
      </c>
      <c r="C90" s="218" t="s">
        <v>20</v>
      </c>
      <c r="D90" s="218" t="s">
        <v>20</v>
      </c>
      <c r="E90" s="218" t="s">
        <v>90</v>
      </c>
      <c r="F90" s="218" t="s">
        <v>43</v>
      </c>
      <c r="G90" s="204">
        <f>G91+G92</f>
        <v>93.03999999999999</v>
      </c>
      <c r="H90" s="204">
        <f>H91+H92</f>
        <v>83.64</v>
      </c>
      <c r="I90" s="204">
        <f t="shared" si="7"/>
        <v>0</v>
      </c>
      <c r="J90" s="204">
        <f t="shared" si="1"/>
        <v>167.28</v>
      </c>
      <c r="K90" s="193"/>
      <c r="L90" s="193"/>
      <c r="M90" s="193"/>
      <c r="N90" s="193"/>
      <c r="O90" s="193"/>
      <c r="P90" s="193"/>
    </row>
    <row r="91" spans="1:16" ht="12.75" customHeight="1" hidden="1">
      <c r="A91" s="215" t="s">
        <v>127</v>
      </c>
      <c r="B91" s="217" t="s">
        <v>80</v>
      </c>
      <c r="C91" s="218" t="s">
        <v>20</v>
      </c>
      <c r="D91" s="218" t="s">
        <v>20</v>
      </c>
      <c r="E91" s="218" t="s">
        <v>90</v>
      </c>
      <c r="F91" s="218" t="s">
        <v>125</v>
      </c>
      <c r="G91" s="204">
        <v>78.97</v>
      </c>
      <c r="H91" s="204">
        <v>81.14</v>
      </c>
      <c r="I91" s="204">
        <f t="shared" si="7"/>
        <v>0</v>
      </c>
      <c r="J91" s="204">
        <f t="shared" si="1"/>
        <v>162.28</v>
      </c>
      <c r="K91" s="193"/>
      <c r="L91" s="193"/>
      <c r="M91" s="193"/>
      <c r="N91" s="193"/>
      <c r="O91" s="193"/>
      <c r="P91" s="193"/>
    </row>
    <row r="92" spans="1:16" ht="25.5" customHeight="1" hidden="1">
      <c r="A92" s="215" t="s">
        <v>128</v>
      </c>
      <c r="B92" s="217" t="s">
        <v>80</v>
      </c>
      <c r="C92" s="218" t="s">
        <v>20</v>
      </c>
      <c r="D92" s="218" t="s">
        <v>20</v>
      </c>
      <c r="E92" s="218" t="s">
        <v>90</v>
      </c>
      <c r="F92" s="218" t="s">
        <v>126</v>
      </c>
      <c r="G92" s="204">
        <v>14.07</v>
      </c>
      <c r="H92" s="204">
        <v>2.5</v>
      </c>
      <c r="I92" s="204">
        <f t="shared" si="7"/>
        <v>0</v>
      </c>
      <c r="J92" s="204">
        <f t="shared" si="1"/>
        <v>5</v>
      </c>
      <c r="K92" s="193"/>
      <c r="L92" s="193"/>
      <c r="M92" s="193"/>
      <c r="N92" s="193"/>
      <c r="O92" s="193"/>
      <c r="P92" s="193"/>
    </row>
    <row r="93" spans="1:16" ht="12.75" customHeight="1" hidden="1">
      <c r="A93" s="232" t="s">
        <v>63</v>
      </c>
      <c r="B93" s="206" t="s">
        <v>80</v>
      </c>
      <c r="C93" s="206" t="s">
        <v>23</v>
      </c>
      <c r="D93" s="206" t="s">
        <v>16</v>
      </c>
      <c r="E93" s="206" t="s">
        <v>42</v>
      </c>
      <c r="F93" s="206" t="s">
        <v>43</v>
      </c>
      <c r="G93" s="199">
        <f>G94+G112+G103</f>
        <v>524.72</v>
      </c>
      <c r="H93" s="199">
        <f>H94+H112+H103</f>
        <v>946.44</v>
      </c>
      <c r="I93" s="204">
        <f t="shared" si="7"/>
        <v>0</v>
      </c>
      <c r="J93" s="204">
        <f aca="true" t="shared" si="9" ref="J93:J173">H93+I93</f>
        <v>0</v>
      </c>
      <c r="K93" s="194"/>
      <c r="L93" s="193"/>
      <c r="M93" s="193"/>
      <c r="N93" s="193"/>
      <c r="O93" s="193"/>
      <c r="P93" s="193"/>
    </row>
    <row r="94" spans="1:16" ht="12.75" customHeight="1" hidden="1">
      <c r="A94" s="233" t="s">
        <v>221</v>
      </c>
      <c r="B94" s="217" t="s">
        <v>80</v>
      </c>
      <c r="C94" s="217" t="s">
        <v>23</v>
      </c>
      <c r="D94" s="217" t="s">
        <v>17</v>
      </c>
      <c r="E94" s="217" t="s">
        <v>42</v>
      </c>
      <c r="F94" s="217" t="s">
        <v>43</v>
      </c>
      <c r="G94" s="204">
        <f>G95</f>
        <v>424.6</v>
      </c>
      <c r="H94" s="204">
        <f>H95</f>
        <v>0</v>
      </c>
      <c r="I94" s="204">
        <f t="shared" si="7"/>
        <v>0</v>
      </c>
      <c r="J94" s="204">
        <f t="shared" si="9"/>
        <v>0</v>
      </c>
      <c r="K94" s="194"/>
      <c r="L94" s="193"/>
      <c r="M94" s="193"/>
      <c r="N94" s="193"/>
      <c r="O94" s="193"/>
      <c r="P94" s="193"/>
    </row>
    <row r="95" spans="1:16" ht="13.5" customHeight="1" hidden="1">
      <c r="A95" s="233" t="s">
        <v>219</v>
      </c>
      <c r="B95" s="217" t="s">
        <v>80</v>
      </c>
      <c r="C95" s="217" t="s">
        <v>23</v>
      </c>
      <c r="D95" s="217" t="s">
        <v>17</v>
      </c>
      <c r="E95" s="217" t="s">
        <v>220</v>
      </c>
      <c r="F95" s="217" t="s">
        <v>43</v>
      </c>
      <c r="G95" s="204">
        <f>G96</f>
        <v>424.6</v>
      </c>
      <c r="H95" s="204">
        <f>H96</f>
        <v>0</v>
      </c>
      <c r="I95" s="204">
        <f t="shared" si="7"/>
        <v>0</v>
      </c>
      <c r="J95" s="204">
        <f t="shared" si="9"/>
        <v>0</v>
      </c>
      <c r="K95" s="194"/>
      <c r="L95" s="193"/>
      <c r="M95" s="193"/>
      <c r="N95" s="193"/>
      <c r="O95" s="193"/>
      <c r="P95" s="193"/>
    </row>
    <row r="96" spans="1:16" ht="26.25" customHeight="1" hidden="1">
      <c r="A96" s="233" t="s">
        <v>218</v>
      </c>
      <c r="B96" s="217" t="s">
        <v>80</v>
      </c>
      <c r="C96" s="217" t="s">
        <v>23</v>
      </c>
      <c r="D96" s="217" t="s">
        <v>17</v>
      </c>
      <c r="E96" s="217" t="s">
        <v>91</v>
      </c>
      <c r="F96" s="217" t="s">
        <v>43</v>
      </c>
      <c r="G96" s="204">
        <f>G97+G98</f>
        <v>424.6</v>
      </c>
      <c r="H96" s="204">
        <f>H97+H98</f>
        <v>0</v>
      </c>
      <c r="I96" s="204">
        <f t="shared" si="7"/>
        <v>0</v>
      </c>
      <c r="J96" s="204">
        <f t="shared" si="9"/>
        <v>0</v>
      </c>
      <c r="K96" s="194"/>
      <c r="L96" s="193"/>
      <c r="M96" s="193"/>
      <c r="N96" s="193"/>
      <c r="O96" s="193"/>
      <c r="P96" s="193"/>
    </row>
    <row r="97" spans="1:16" ht="38.25" customHeight="1" hidden="1">
      <c r="A97" s="215" t="s">
        <v>202</v>
      </c>
      <c r="B97" s="217" t="s">
        <v>80</v>
      </c>
      <c r="C97" s="217" t="s">
        <v>23</v>
      </c>
      <c r="D97" s="217" t="s">
        <v>17</v>
      </c>
      <c r="E97" s="217" t="s">
        <v>91</v>
      </c>
      <c r="F97" s="217" t="s">
        <v>125</v>
      </c>
      <c r="G97" s="204">
        <v>252.14</v>
      </c>
      <c r="H97" s="204">
        <v>0</v>
      </c>
      <c r="I97" s="204">
        <f t="shared" si="7"/>
        <v>0</v>
      </c>
      <c r="J97" s="204">
        <f t="shared" si="9"/>
        <v>0</v>
      </c>
      <c r="K97" s="194"/>
      <c r="L97" s="193"/>
      <c r="M97" s="193"/>
      <c r="N97" s="193"/>
      <c r="O97" s="193"/>
      <c r="P97" s="193"/>
    </row>
    <row r="98" spans="1:16" ht="36" customHeight="1" hidden="1">
      <c r="A98" s="215" t="s">
        <v>203</v>
      </c>
      <c r="B98" s="217" t="s">
        <v>80</v>
      </c>
      <c r="C98" s="217" t="s">
        <v>23</v>
      </c>
      <c r="D98" s="217" t="s">
        <v>17</v>
      </c>
      <c r="E98" s="217" t="s">
        <v>91</v>
      </c>
      <c r="F98" s="217" t="s">
        <v>126</v>
      </c>
      <c r="G98" s="204">
        <v>172.46</v>
      </c>
      <c r="H98" s="204">
        <v>0</v>
      </c>
      <c r="I98" s="204">
        <f t="shared" si="7"/>
        <v>0</v>
      </c>
      <c r="J98" s="204">
        <f t="shared" si="9"/>
        <v>0</v>
      </c>
      <c r="K98" s="194"/>
      <c r="L98" s="193"/>
      <c r="M98" s="193"/>
      <c r="N98" s="193"/>
      <c r="O98" s="193"/>
      <c r="P98" s="193"/>
    </row>
    <row r="99" spans="1:16" ht="25.5" customHeight="1" hidden="1">
      <c r="A99" s="215" t="s">
        <v>171</v>
      </c>
      <c r="B99" s="217" t="s">
        <v>80</v>
      </c>
      <c r="C99" s="217" t="s">
        <v>23</v>
      </c>
      <c r="D99" s="217" t="s">
        <v>17</v>
      </c>
      <c r="E99" s="217" t="s">
        <v>169</v>
      </c>
      <c r="F99" s="217" t="s">
        <v>43</v>
      </c>
      <c r="G99" s="204"/>
      <c r="H99" s="204">
        <f>H100</f>
        <v>30</v>
      </c>
      <c r="I99" s="204">
        <f t="shared" si="7"/>
        <v>0</v>
      </c>
      <c r="J99" s="204">
        <f t="shared" si="9"/>
        <v>61</v>
      </c>
      <c r="K99" s="194"/>
      <c r="L99" s="193"/>
      <c r="M99" s="193"/>
      <c r="N99" s="193"/>
      <c r="O99" s="193"/>
      <c r="P99" s="193"/>
    </row>
    <row r="100" spans="1:16" ht="25.5" customHeight="1" hidden="1">
      <c r="A100" s="215" t="s">
        <v>172</v>
      </c>
      <c r="B100" s="217" t="s">
        <v>170</v>
      </c>
      <c r="C100" s="217" t="s">
        <v>23</v>
      </c>
      <c r="D100" s="217" t="s">
        <v>17</v>
      </c>
      <c r="E100" s="217" t="s">
        <v>169</v>
      </c>
      <c r="F100" s="217" t="s">
        <v>126</v>
      </c>
      <c r="G100" s="204"/>
      <c r="H100" s="204">
        <v>30</v>
      </c>
      <c r="I100" s="204">
        <f t="shared" si="7"/>
        <v>0</v>
      </c>
      <c r="J100" s="204">
        <f t="shared" si="9"/>
        <v>61</v>
      </c>
      <c r="K100" s="194"/>
      <c r="L100" s="193"/>
      <c r="M100" s="193"/>
      <c r="N100" s="193"/>
      <c r="O100" s="193"/>
      <c r="P100" s="193"/>
    </row>
    <row r="101" spans="1:16" ht="12.75" customHeight="1" hidden="1">
      <c r="A101" s="234" t="s">
        <v>63</v>
      </c>
      <c r="B101" s="217" t="s">
        <v>80</v>
      </c>
      <c r="C101" s="218" t="s">
        <v>23</v>
      </c>
      <c r="D101" s="218" t="s">
        <v>16</v>
      </c>
      <c r="E101" s="218" t="s">
        <v>42</v>
      </c>
      <c r="F101" s="218" t="s">
        <v>43</v>
      </c>
      <c r="G101" s="199">
        <f>G115</f>
        <v>100.12</v>
      </c>
      <c r="H101" s="199">
        <f>H115</f>
        <v>0</v>
      </c>
      <c r="I101" s="204">
        <f t="shared" si="7"/>
        <v>0</v>
      </c>
      <c r="J101" s="204">
        <f t="shared" si="9"/>
        <v>0</v>
      </c>
      <c r="K101" s="193"/>
      <c r="L101" s="193"/>
      <c r="M101" s="193"/>
      <c r="N101" s="193"/>
      <c r="O101" s="193"/>
      <c r="P101" s="193"/>
    </row>
    <row r="102" spans="1:16" ht="12.75" customHeight="1" hidden="1">
      <c r="A102" s="215"/>
      <c r="B102" s="217" t="s">
        <v>80</v>
      </c>
      <c r="C102" s="218" t="s">
        <v>23</v>
      </c>
      <c r="D102" s="218" t="s">
        <v>18</v>
      </c>
      <c r="E102" s="218" t="s">
        <v>122</v>
      </c>
      <c r="F102" s="218" t="s">
        <v>43</v>
      </c>
      <c r="G102" s="204" t="e">
        <f>#REF!</f>
        <v>#REF!</v>
      </c>
      <c r="H102" s="204" t="e">
        <f>#REF!</f>
        <v>#REF!</v>
      </c>
      <c r="I102" s="204">
        <f t="shared" si="7"/>
        <v>0</v>
      </c>
      <c r="J102" s="204" t="e">
        <f t="shared" si="9"/>
        <v>#REF!</v>
      </c>
      <c r="K102" s="193"/>
      <c r="L102" s="193"/>
      <c r="M102" s="193"/>
      <c r="N102" s="193"/>
      <c r="O102" s="193"/>
      <c r="P102" s="193"/>
    </row>
    <row r="103" spans="1:16" s="149" customFormat="1" ht="36.75" customHeight="1" hidden="1">
      <c r="A103" s="226" t="s">
        <v>304</v>
      </c>
      <c r="B103" s="217" t="s">
        <v>80</v>
      </c>
      <c r="C103" s="218" t="s">
        <v>23</v>
      </c>
      <c r="D103" s="218" t="s">
        <v>18</v>
      </c>
      <c r="E103" s="218" t="s">
        <v>298</v>
      </c>
      <c r="F103" s="218" t="s">
        <v>43</v>
      </c>
      <c r="G103" s="204">
        <f>G109</f>
        <v>0</v>
      </c>
      <c r="H103" s="204">
        <f>H109</f>
        <v>473.22</v>
      </c>
      <c r="I103" s="204">
        <f t="shared" si="7"/>
        <v>0</v>
      </c>
      <c r="J103" s="204">
        <f t="shared" si="9"/>
        <v>0</v>
      </c>
      <c r="K103" s="195"/>
      <c r="L103" s="195"/>
      <c r="M103" s="195"/>
      <c r="N103" s="195"/>
      <c r="O103" s="195"/>
      <c r="P103" s="195"/>
    </row>
    <row r="104" spans="1:16" s="149" customFormat="1" ht="18.75" customHeight="1">
      <c r="A104" s="84" t="s">
        <v>216</v>
      </c>
      <c r="B104" s="69" t="s">
        <v>80</v>
      </c>
      <c r="C104" s="95" t="s">
        <v>19</v>
      </c>
      <c r="D104" s="95" t="s">
        <v>16</v>
      </c>
      <c r="E104" s="95" t="s">
        <v>384</v>
      </c>
      <c r="F104" s="95" t="s">
        <v>43</v>
      </c>
      <c r="G104" s="204"/>
      <c r="H104" s="199">
        <f>H105</f>
        <v>29</v>
      </c>
      <c r="I104" s="199">
        <f>I105</f>
        <v>26</v>
      </c>
      <c r="J104" s="199">
        <f>J105</f>
        <v>55</v>
      </c>
      <c r="K104" s="195"/>
      <c r="L104" s="195"/>
      <c r="M104" s="195"/>
      <c r="N104" s="195"/>
      <c r="O104" s="195"/>
      <c r="P104" s="195"/>
    </row>
    <row r="105" spans="1:16" s="191" customFormat="1" ht="51.75" customHeight="1">
      <c r="A105" s="192" t="s">
        <v>395</v>
      </c>
      <c r="B105" s="206" t="s">
        <v>80</v>
      </c>
      <c r="C105" s="206" t="s">
        <v>19</v>
      </c>
      <c r="D105" s="206" t="s">
        <v>56</v>
      </c>
      <c r="E105" s="206" t="s">
        <v>365</v>
      </c>
      <c r="F105" s="206" t="s">
        <v>43</v>
      </c>
      <c r="G105" s="204"/>
      <c r="H105" s="199">
        <f>H106</f>
        <v>29</v>
      </c>
      <c r="I105" s="199">
        <f>I106</f>
        <v>26</v>
      </c>
      <c r="J105" s="199">
        <f>H105+I105</f>
        <v>55</v>
      </c>
      <c r="K105" s="195"/>
      <c r="L105" s="195"/>
      <c r="M105" s="195"/>
      <c r="N105" s="195"/>
      <c r="O105" s="195"/>
      <c r="P105" s="195"/>
    </row>
    <row r="106" spans="1:16" s="191" customFormat="1" ht="90.75" customHeight="1">
      <c r="A106" s="222" t="s">
        <v>396</v>
      </c>
      <c r="B106" s="217" t="s">
        <v>80</v>
      </c>
      <c r="C106" s="217" t="s">
        <v>19</v>
      </c>
      <c r="D106" s="217" t="s">
        <v>56</v>
      </c>
      <c r="E106" s="217" t="s">
        <v>367</v>
      </c>
      <c r="F106" s="217" t="s">
        <v>43</v>
      </c>
      <c r="G106" s="204"/>
      <c r="H106" s="204">
        <f>H107+H108</f>
        <v>29</v>
      </c>
      <c r="I106" s="204">
        <f>J106-H106</f>
        <v>26</v>
      </c>
      <c r="J106" s="204">
        <f>J107+J108+J116</f>
        <v>55</v>
      </c>
      <c r="K106" s="195"/>
      <c r="L106" s="195"/>
      <c r="M106" s="195"/>
      <c r="N106" s="195"/>
      <c r="O106" s="195"/>
      <c r="P106" s="195"/>
    </row>
    <row r="107" spans="1:16" s="191" customFormat="1" ht="30" customHeight="1">
      <c r="A107" s="222" t="s">
        <v>383</v>
      </c>
      <c r="B107" s="217" t="s">
        <v>80</v>
      </c>
      <c r="C107" s="217" t="s">
        <v>19</v>
      </c>
      <c r="D107" s="217" t="s">
        <v>56</v>
      </c>
      <c r="E107" s="217" t="s">
        <v>367</v>
      </c>
      <c r="F107" s="217" t="s">
        <v>125</v>
      </c>
      <c r="G107" s="204"/>
      <c r="H107" s="204">
        <v>22</v>
      </c>
      <c r="I107" s="204">
        <v>0</v>
      </c>
      <c r="J107" s="204">
        <f>H107+I107</f>
        <v>22</v>
      </c>
      <c r="K107" s="195"/>
      <c r="L107" s="195"/>
      <c r="M107" s="195"/>
      <c r="N107" s="195"/>
      <c r="O107" s="195"/>
      <c r="P107" s="195"/>
    </row>
    <row r="108" spans="1:16" s="191" customFormat="1" ht="50.25" customHeight="1">
      <c r="A108" s="200" t="s">
        <v>381</v>
      </c>
      <c r="B108" s="217" t="s">
        <v>80</v>
      </c>
      <c r="C108" s="217" t="s">
        <v>19</v>
      </c>
      <c r="D108" s="217" t="s">
        <v>56</v>
      </c>
      <c r="E108" s="217" t="s">
        <v>367</v>
      </c>
      <c r="F108" s="217" t="s">
        <v>379</v>
      </c>
      <c r="G108" s="204"/>
      <c r="H108" s="204">
        <v>7</v>
      </c>
      <c r="I108" s="204">
        <v>0</v>
      </c>
      <c r="J108" s="204">
        <f>H108+I108</f>
        <v>7</v>
      </c>
      <c r="K108" s="195"/>
      <c r="L108" s="195"/>
      <c r="M108" s="195"/>
      <c r="N108" s="195"/>
      <c r="O108" s="195"/>
      <c r="P108" s="195"/>
    </row>
    <row r="109" spans="1:10" ht="26.25" customHeight="1" hidden="1">
      <c r="A109" s="235" t="s">
        <v>284</v>
      </c>
      <c r="B109" s="206" t="s">
        <v>80</v>
      </c>
      <c r="C109" s="219" t="s">
        <v>23</v>
      </c>
      <c r="D109" s="219" t="s">
        <v>16</v>
      </c>
      <c r="E109" s="219" t="s">
        <v>42</v>
      </c>
      <c r="F109" s="219" t="s">
        <v>43</v>
      </c>
      <c r="G109" s="199">
        <f>G110</f>
        <v>0</v>
      </c>
      <c r="H109" s="199">
        <f>H110</f>
        <v>473.22</v>
      </c>
      <c r="I109" s="204">
        <f aca="true" t="shared" si="10" ref="I109:I115">J109-H109</f>
        <v>-473.22</v>
      </c>
      <c r="J109" s="199">
        <f>J110</f>
        <v>0</v>
      </c>
    </row>
    <row r="110" spans="1:10" ht="26.25" customHeight="1" hidden="1">
      <c r="A110" s="211" t="s">
        <v>285</v>
      </c>
      <c r="B110" s="217" t="s">
        <v>80</v>
      </c>
      <c r="C110" s="218" t="s">
        <v>23</v>
      </c>
      <c r="D110" s="218" t="s">
        <v>18</v>
      </c>
      <c r="E110" s="218" t="s">
        <v>42</v>
      </c>
      <c r="F110" s="218" t="s">
        <v>43</v>
      </c>
      <c r="G110" s="204">
        <f>G111</f>
        <v>0</v>
      </c>
      <c r="H110" s="204">
        <f>H111</f>
        <v>473.22</v>
      </c>
      <c r="I110" s="204">
        <f t="shared" si="10"/>
        <v>-473.22</v>
      </c>
      <c r="J110" s="204">
        <f>J111</f>
        <v>0</v>
      </c>
    </row>
    <row r="111" spans="1:10" ht="25.5" customHeight="1" hidden="1">
      <c r="A111" s="215" t="s">
        <v>286</v>
      </c>
      <c r="B111" s="217" t="s">
        <v>80</v>
      </c>
      <c r="C111" s="218" t="s">
        <v>23</v>
      </c>
      <c r="D111" s="218" t="s">
        <v>18</v>
      </c>
      <c r="E111" s="218" t="s">
        <v>309</v>
      </c>
      <c r="F111" s="218" t="s">
        <v>43</v>
      </c>
      <c r="G111" s="204">
        <v>0</v>
      </c>
      <c r="H111" s="204">
        <f>H112</f>
        <v>473.22</v>
      </c>
      <c r="I111" s="204">
        <f t="shared" si="10"/>
        <v>-473.22</v>
      </c>
      <c r="J111" s="204">
        <f>J112</f>
        <v>0</v>
      </c>
    </row>
    <row r="112" spans="1:10" ht="12.75" customHeight="1" hidden="1">
      <c r="A112" s="215" t="s">
        <v>121</v>
      </c>
      <c r="B112" s="217" t="s">
        <v>80</v>
      </c>
      <c r="C112" s="218" t="s">
        <v>23</v>
      </c>
      <c r="D112" s="218" t="s">
        <v>18</v>
      </c>
      <c r="E112" s="218" t="s">
        <v>309</v>
      </c>
      <c r="F112" s="218" t="s">
        <v>126</v>
      </c>
      <c r="G112" s="204">
        <f aca="true" t="shared" si="11" ref="G112:H114">G113</f>
        <v>100.12</v>
      </c>
      <c r="H112" s="204">
        <v>473.22</v>
      </c>
      <c r="I112" s="204">
        <f t="shared" si="10"/>
        <v>-473.22</v>
      </c>
      <c r="J112" s="204">
        <v>0</v>
      </c>
    </row>
    <row r="113" spans="1:10" ht="12.75" customHeight="1" hidden="1">
      <c r="A113" s="215" t="s">
        <v>121</v>
      </c>
      <c r="B113" s="217" t="s">
        <v>80</v>
      </c>
      <c r="C113" s="218" t="s">
        <v>23</v>
      </c>
      <c r="D113" s="218" t="s">
        <v>18</v>
      </c>
      <c r="E113" s="218" t="s">
        <v>217</v>
      </c>
      <c r="F113" s="218" t="s">
        <v>43</v>
      </c>
      <c r="G113" s="204">
        <f t="shared" si="11"/>
        <v>100.12</v>
      </c>
      <c r="H113" s="204">
        <f t="shared" si="11"/>
        <v>0</v>
      </c>
      <c r="I113" s="204">
        <f t="shared" si="10"/>
        <v>0</v>
      </c>
      <c r="J113" s="204">
        <f t="shared" si="9"/>
        <v>0</v>
      </c>
    </row>
    <row r="114" spans="1:10" ht="22.5" customHeight="1" hidden="1">
      <c r="A114" s="215" t="s">
        <v>235</v>
      </c>
      <c r="B114" s="217" t="s">
        <v>80</v>
      </c>
      <c r="C114" s="218" t="s">
        <v>23</v>
      </c>
      <c r="D114" s="218" t="s">
        <v>18</v>
      </c>
      <c r="E114" s="218" t="s">
        <v>122</v>
      </c>
      <c r="F114" s="218" t="s">
        <v>43</v>
      </c>
      <c r="G114" s="204">
        <f t="shared" si="11"/>
        <v>100.12</v>
      </c>
      <c r="H114" s="204">
        <f t="shared" si="11"/>
        <v>0</v>
      </c>
      <c r="I114" s="204">
        <f t="shared" si="10"/>
        <v>0</v>
      </c>
      <c r="J114" s="204">
        <f t="shared" si="9"/>
        <v>0</v>
      </c>
    </row>
    <row r="115" spans="1:10" ht="36.75" customHeight="1" hidden="1">
      <c r="A115" s="215" t="s">
        <v>203</v>
      </c>
      <c r="B115" s="217" t="s">
        <v>80</v>
      </c>
      <c r="C115" s="218" t="s">
        <v>23</v>
      </c>
      <c r="D115" s="218" t="s">
        <v>18</v>
      </c>
      <c r="E115" s="218" t="s">
        <v>122</v>
      </c>
      <c r="F115" s="218" t="s">
        <v>126</v>
      </c>
      <c r="G115" s="204">
        <v>100.12</v>
      </c>
      <c r="H115" s="204">
        <v>0</v>
      </c>
      <c r="I115" s="204">
        <f t="shared" si="10"/>
        <v>0</v>
      </c>
      <c r="J115" s="204">
        <f t="shared" si="9"/>
        <v>0</v>
      </c>
    </row>
    <row r="116" spans="1:10" ht="36.75" customHeight="1">
      <c r="A116" s="215" t="s">
        <v>267</v>
      </c>
      <c r="B116" s="217" t="s">
        <v>80</v>
      </c>
      <c r="C116" s="218" t="s">
        <v>19</v>
      </c>
      <c r="D116" s="218" t="s">
        <v>56</v>
      </c>
      <c r="E116" s="218" t="s">
        <v>367</v>
      </c>
      <c r="F116" s="218" t="s">
        <v>126</v>
      </c>
      <c r="G116" s="204"/>
      <c r="H116" s="204">
        <v>0</v>
      </c>
      <c r="I116" s="204">
        <v>26</v>
      </c>
      <c r="J116" s="204">
        <f>H116+I116</f>
        <v>26</v>
      </c>
    </row>
    <row r="117" spans="1:16" s="190" customFormat="1" ht="26.25" customHeight="1">
      <c r="A117" s="192" t="s">
        <v>284</v>
      </c>
      <c r="B117" s="217" t="s">
        <v>80</v>
      </c>
      <c r="C117" s="206" t="s">
        <v>23</v>
      </c>
      <c r="D117" s="206" t="s">
        <v>16</v>
      </c>
      <c r="E117" s="219" t="s">
        <v>384</v>
      </c>
      <c r="F117" s="219" t="s">
        <v>43</v>
      </c>
      <c r="G117" s="204"/>
      <c r="H117" s="199">
        <f>H118</f>
        <v>33.15</v>
      </c>
      <c r="I117" s="199">
        <f aca="true" t="shared" si="12" ref="I117:I125">J117-H117</f>
        <v>277.66</v>
      </c>
      <c r="J117" s="199">
        <f>J118</f>
        <v>310.81</v>
      </c>
      <c r="K117" s="193"/>
      <c r="L117" s="193"/>
      <c r="M117" s="193"/>
      <c r="N117" s="193"/>
      <c r="O117" s="193"/>
      <c r="P117" s="193"/>
    </row>
    <row r="118" spans="1:16" s="190" customFormat="1" ht="31.5" customHeight="1">
      <c r="A118" s="211" t="s">
        <v>285</v>
      </c>
      <c r="B118" s="217" t="s">
        <v>80</v>
      </c>
      <c r="C118" s="217" t="s">
        <v>23</v>
      </c>
      <c r="D118" s="217" t="s">
        <v>18</v>
      </c>
      <c r="E118" s="218" t="s">
        <v>347</v>
      </c>
      <c r="F118" s="218" t="s">
        <v>43</v>
      </c>
      <c r="G118" s="204"/>
      <c r="H118" s="204">
        <f>H119</f>
        <v>33.15</v>
      </c>
      <c r="I118" s="204">
        <f>I119</f>
        <v>277.66</v>
      </c>
      <c r="J118" s="204">
        <f>H118+I118</f>
        <v>310.81</v>
      </c>
      <c r="K118" s="193"/>
      <c r="L118" s="193"/>
      <c r="M118" s="193"/>
      <c r="N118" s="193"/>
      <c r="O118" s="193"/>
      <c r="P118" s="193"/>
    </row>
    <row r="119" spans="1:16" s="190" customFormat="1" ht="29.25" customHeight="1">
      <c r="A119" s="222" t="s">
        <v>286</v>
      </c>
      <c r="B119" s="217" t="s">
        <v>80</v>
      </c>
      <c r="C119" s="217" t="s">
        <v>23</v>
      </c>
      <c r="D119" s="217" t="s">
        <v>18</v>
      </c>
      <c r="E119" s="218" t="s">
        <v>347</v>
      </c>
      <c r="F119" s="218" t="s">
        <v>126</v>
      </c>
      <c r="G119" s="204"/>
      <c r="H119" s="204">
        <v>33.15</v>
      </c>
      <c r="I119" s="204">
        <v>277.66</v>
      </c>
      <c r="J119" s="204">
        <f>H119+I119</f>
        <v>310.81</v>
      </c>
      <c r="K119" s="193"/>
      <c r="L119" s="193"/>
      <c r="M119" s="193"/>
      <c r="N119" s="193"/>
      <c r="O119" s="193"/>
      <c r="P119" s="193"/>
    </row>
    <row r="120" spans="1:10" ht="39" customHeight="1" hidden="1">
      <c r="A120" s="192" t="s">
        <v>312</v>
      </c>
      <c r="B120" s="206" t="s">
        <v>80</v>
      </c>
      <c r="C120" s="219" t="s">
        <v>20</v>
      </c>
      <c r="D120" s="219" t="s">
        <v>16</v>
      </c>
      <c r="E120" s="219" t="s">
        <v>42</v>
      </c>
      <c r="F120" s="219" t="s">
        <v>43</v>
      </c>
      <c r="G120" s="199">
        <f>G121+G126</f>
        <v>89.2</v>
      </c>
      <c r="H120" s="199">
        <f>H121+H126</f>
        <v>89.2</v>
      </c>
      <c r="I120" s="199">
        <f t="shared" si="12"/>
        <v>-89.2</v>
      </c>
      <c r="J120" s="204">
        <f>J122</f>
        <v>0</v>
      </c>
    </row>
    <row r="121" spans="1:10" ht="39" customHeight="1" hidden="1">
      <c r="A121" s="226" t="s">
        <v>304</v>
      </c>
      <c r="B121" s="217" t="s">
        <v>80</v>
      </c>
      <c r="C121" s="218" t="s">
        <v>20</v>
      </c>
      <c r="D121" s="218" t="s">
        <v>16</v>
      </c>
      <c r="E121" s="218" t="s">
        <v>298</v>
      </c>
      <c r="F121" s="218" t="s">
        <v>43</v>
      </c>
      <c r="G121" s="204">
        <f>G122</f>
        <v>0</v>
      </c>
      <c r="H121" s="204">
        <f>H122</f>
        <v>89.2</v>
      </c>
      <c r="I121" s="199">
        <f t="shared" si="12"/>
        <v>-91.2</v>
      </c>
      <c r="J121" s="204">
        <f t="shared" si="9"/>
        <v>91.2</v>
      </c>
    </row>
    <row r="122" spans="1:10" ht="63.75" customHeight="1" hidden="1">
      <c r="A122" s="222" t="s">
        <v>313</v>
      </c>
      <c r="B122" s="217" t="s">
        <v>80</v>
      </c>
      <c r="C122" s="218" t="s">
        <v>20</v>
      </c>
      <c r="D122" s="218" t="s">
        <v>20</v>
      </c>
      <c r="E122" s="218" t="s">
        <v>42</v>
      </c>
      <c r="F122" s="218" t="s">
        <v>43</v>
      </c>
      <c r="G122" s="204">
        <f>G123</f>
        <v>0</v>
      </c>
      <c r="H122" s="204">
        <f>H123</f>
        <v>89.2</v>
      </c>
      <c r="I122" s="204">
        <f t="shared" si="12"/>
        <v>-89.2</v>
      </c>
      <c r="J122" s="204">
        <f>J123</f>
        <v>0</v>
      </c>
    </row>
    <row r="123" spans="1:10" ht="39.75" customHeight="1" hidden="1">
      <c r="A123" s="222" t="s">
        <v>202</v>
      </c>
      <c r="B123" s="217" t="s">
        <v>80</v>
      </c>
      <c r="C123" s="218" t="s">
        <v>20</v>
      </c>
      <c r="D123" s="218" t="s">
        <v>20</v>
      </c>
      <c r="E123" s="218" t="s">
        <v>311</v>
      </c>
      <c r="F123" s="218" t="s">
        <v>43</v>
      </c>
      <c r="G123" s="204">
        <f>G124+G125</f>
        <v>0</v>
      </c>
      <c r="H123" s="204">
        <f>H124+H125</f>
        <v>89.2</v>
      </c>
      <c r="I123" s="204">
        <f t="shared" si="12"/>
        <v>-89.2</v>
      </c>
      <c r="J123" s="204">
        <f>J124+J125</f>
        <v>0</v>
      </c>
    </row>
    <row r="124" spans="1:10" ht="37.5" customHeight="1" hidden="1">
      <c r="A124" s="222" t="s">
        <v>202</v>
      </c>
      <c r="B124" s="217" t="s">
        <v>80</v>
      </c>
      <c r="C124" s="218" t="s">
        <v>20</v>
      </c>
      <c r="D124" s="218" t="s">
        <v>20</v>
      </c>
      <c r="E124" s="218" t="s">
        <v>311</v>
      </c>
      <c r="F124" s="218" t="s">
        <v>125</v>
      </c>
      <c r="G124" s="204">
        <v>0</v>
      </c>
      <c r="H124" s="204">
        <v>88.2</v>
      </c>
      <c r="I124" s="204">
        <f t="shared" si="12"/>
        <v>-88.2</v>
      </c>
      <c r="J124" s="204">
        <v>0</v>
      </c>
    </row>
    <row r="125" spans="1:10" ht="36" customHeight="1" hidden="1">
      <c r="A125" s="215" t="s">
        <v>267</v>
      </c>
      <c r="B125" s="217" t="s">
        <v>80</v>
      </c>
      <c r="C125" s="218" t="s">
        <v>20</v>
      </c>
      <c r="D125" s="218" t="s">
        <v>20</v>
      </c>
      <c r="E125" s="218" t="s">
        <v>311</v>
      </c>
      <c r="F125" s="218" t="s">
        <v>126</v>
      </c>
      <c r="G125" s="204">
        <v>0</v>
      </c>
      <c r="H125" s="204">
        <v>1</v>
      </c>
      <c r="I125" s="204">
        <f t="shared" si="12"/>
        <v>-1</v>
      </c>
      <c r="J125" s="204">
        <v>0</v>
      </c>
    </row>
    <row r="126" spans="1:10" ht="14.25" customHeight="1" hidden="1">
      <c r="A126" s="215" t="s">
        <v>46</v>
      </c>
      <c r="B126" s="217" t="s">
        <v>80</v>
      </c>
      <c r="C126" s="218" t="s">
        <v>20</v>
      </c>
      <c r="D126" s="218" t="s">
        <v>20</v>
      </c>
      <c r="E126" s="218" t="s">
        <v>42</v>
      </c>
      <c r="F126" s="218" t="s">
        <v>43</v>
      </c>
      <c r="G126" s="204">
        <f aca="true" t="shared" si="13" ref="G126:I127">G127</f>
        <v>89.2</v>
      </c>
      <c r="H126" s="204">
        <f t="shared" si="13"/>
        <v>0</v>
      </c>
      <c r="I126" s="204">
        <f t="shared" si="13"/>
        <v>0</v>
      </c>
      <c r="J126" s="204">
        <f t="shared" si="9"/>
        <v>0</v>
      </c>
    </row>
    <row r="127" spans="1:10" ht="24.75" customHeight="1" hidden="1">
      <c r="A127" s="215" t="s">
        <v>224</v>
      </c>
      <c r="B127" s="217" t="s">
        <v>80</v>
      </c>
      <c r="C127" s="218" t="s">
        <v>20</v>
      </c>
      <c r="D127" s="218" t="s">
        <v>20</v>
      </c>
      <c r="E127" s="218" t="s">
        <v>223</v>
      </c>
      <c r="F127" s="218" t="s">
        <v>43</v>
      </c>
      <c r="G127" s="204">
        <f t="shared" si="13"/>
        <v>89.2</v>
      </c>
      <c r="H127" s="204">
        <f t="shared" si="13"/>
        <v>0</v>
      </c>
      <c r="I127" s="204">
        <f t="shared" si="13"/>
        <v>0</v>
      </c>
      <c r="J127" s="204">
        <f t="shared" si="9"/>
        <v>0</v>
      </c>
    </row>
    <row r="128" spans="1:10" ht="13.5" customHeight="1" hidden="1">
      <c r="A128" s="215" t="s">
        <v>222</v>
      </c>
      <c r="B128" s="217" t="s">
        <v>80</v>
      </c>
      <c r="C128" s="218" t="s">
        <v>20</v>
      </c>
      <c r="D128" s="218" t="s">
        <v>20</v>
      </c>
      <c r="E128" s="218" t="s">
        <v>90</v>
      </c>
      <c r="F128" s="218" t="s">
        <v>43</v>
      </c>
      <c r="G128" s="204">
        <f>G129+G130</f>
        <v>89.2</v>
      </c>
      <c r="H128" s="204">
        <f>H129+H130</f>
        <v>0</v>
      </c>
      <c r="I128" s="204">
        <f>I129+I130</f>
        <v>0</v>
      </c>
      <c r="J128" s="204">
        <f t="shared" si="9"/>
        <v>0</v>
      </c>
    </row>
    <row r="129" spans="1:10" ht="36.75" customHeight="1" hidden="1">
      <c r="A129" s="215" t="s">
        <v>202</v>
      </c>
      <c r="B129" s="217" t="s">
        <v>80</v>
      </c>
      <c r="C129" s="218" t="s">
        <v>20</v>
      </c>
      <c r="D129" s="218" t="s">
        <v>20</v>
      </c>
      <c r="E129" s="218" t="s">
        <v>90</v>
      </c>
      <c r="F129" s="218" t="s">
        <v>125</v>
      </c>
      <c r="G129" s="204">
        <v>88.2</v>
      </c>
      <c r="H129" s="204">
        <v>0</v>
      </c>
      <c r="I129" s="204"/>
      <c r="J129" s="204">
        <f t="shared" si="9"/>
        <v>0</v>
      </c>
    </row>
    <row r="130" spans="1:10" ht="36" customHeight="1" hidden="1">
      <c r="A130" s="215" t="s">
        <v>203</v>
      </c>
      <c r="B130" s="217" t="s">
        <v>80</v>
      </c>
      <c r="C130" s="218" t="s">
        <v>20</v>
      </c>
      <c r="D130" s="218" t="s">
        <v>20</v>
      </c>
      <c r="E130" s="218" t="s">
        <v>90</v>
      </c>
      <c r="F130" s="218" t="s">
        <v>126</v>
      </c>
      <c r="G130" s="204">
        <v>1</v>
      </c>
      <c r="H130" s="204">
        <v>0</v>
      </c>
      <c r="I130" s="204"/>
      <c r="J130" s="204">
        <f t="shared" si="9"/>
        <v>0</v>
      </c>
    </row>
    <row r="131" spans="1:16" s="190" customFormat="1" ht="41.25" customHeight="1">
      <c r="A131" s="192" t="s">
        <v>397</v>
      </c>
      <c r="B131" s="206" t="s">
        <v>80</v>
      </c>
      <c r="C131" s="219" t="s">
        <v>20</v>
      </c>
      <c r="D131" s="219" t="s">
        <v>16</v>
      </c>
      <c r="E131" s="219" t="s">
        <v>384</v>
      </c>
      <c r="F131" s="219" t="s">
        <v>43</v>
      </c>
      <c r="G131" s="199"/>
      <c r="H131" s="199">
        <f>H133</f>
        <v>10</v>
      </c>
      <c r="I131" s="199">
        <v>0</v>
      </c>
      <c r="J131" s="199">
        <f>J133</f>
        <v>10</v>
      </c>
      <c r="K131" s="193"/>
      <c r="L131" s="193"/>
      <c r="M131" s="193"/>
      <c r="N131" s="193"/>
      <c r="O131" s="193"/>
      <c r="P131" s="193"/>
    </row>
    <row r="132" spans="1:16" s="190" customFormat="1" ht="36" customHeight="1" hidden="1">
      <c r="A132" s="226"/>
      <c r="B132" s="217"/>
      <c r="C132" s="218"/>
      <c r="D132" s="218"/>
      <c r="E132" s="218"/>
      <c r="F132" s="218"/>
      <c r="G132" s="204"/>
      <c r="H132" s="204"/>
      <c r="I132" s="199">
        <f>J132-H132</f>
        <v>0</v>
      </c>
      <c r="J132" s="204"/>
      <c r="K132" s="193"/>
      <c r="L132" s="193"/>
      <c r="M132" s="193"/>
      <c r="N132" s="193"/>
      <c r="O132" s="193"/>
      <c r="P132" s="193"/>
    </row>
    <row r="133" spans="1:16" s="190" customFormat="1" ht="65.25" customHeight="1">
      <c r="A133" s="222" t="s">
        <v>398</v>
      </c>
      <c r="B133" s="217" t="s">
        <v>80</v>
      </c>
      <c r="C133" s="218" t="s">
        <v>20</v>
      </c>
      <c r="D133" s="218" t="s">
        <v>20</v>
      </c>
      <c r="E133" s="218" t="s">
        <v>359</v>
      </c>
      <c r="F133" s="218" t="s">
        <v>43</v>
      </c>
      <c r="G133" s="204"/>
      <c r="H133" s="204">
        <f>H134</f>
        <v>10</v>
      </c>
      <c r="I133" s="204">
        <v>0</v>
      </c>
      <c r="J133" s="204">
        <f>J134</f>
        <v>10</v>
      </c>
      <c r="K133" s="193"/>
      <c r="L133" s="193"/>
      <c r="M133" s="193"/>
      <c r="N133" s="193"/>
      <c r="O133" s="193"/>
      <c r="P133" s="193"/>
    </row>
    <row r="134" spans="1:16" s="190" customFormat="1" ht="36" customHeight="1">
      <c r="A134" s="215" t="s">
        <v>267</v>
      </c>
      <c r="B134" s="217" t="s">
        <v>80</v>
      </c>
      <c r="C134" s="218" t="s">
        <v>20</v>
      </c>
      <c r="D134" s="218" t="s">
        <v>20</v>
      </c>
      <c r="E134" s="218" t="s">
        <v>359</v>
      </c>
      <c r="F134" s="218" t="s">
        <v>126</v>
      </c>
      <c r="G134" s="204"/>
      <c r="H134" s="204">
        <v>10</v>
      </c>
      <c r="I134" s="204">
        <v>0</v>
      </c>
      <c r="J134" s="204">
        <f>H134+I134</f>
        <v>10</v>
      </c>
      <c r="K134" s="193"/>
      <c r="L134" s="193"/>
      <c r="M134" s="193"/>
      <c r="N134" s="193"/>
      <c r="O134" s="193"/>
      <c r="P134" s="193"/>
    </row>
    <row r="135" spans="1:10" ht="12.75" customHeight="1" hidden="1">
      <c r="A135" s="232" t="s">
        <v>228</v>
      </c>
      <c r="B135" s="206" t="s">
        <v>80</v>
      </c>
      <c r="C135" s="206" t="s">
        <v>24</v>
      </c>
      <c r="D135" s="206" t="s">
        <v>16</v>
      </c>
      <c r="E135" s="206" t="s">
        <v>42</v>
      </c>
      <c r="F135" s="206" t="s">
        <v>43</v>
      </c>
      <c r="G135" s="199">
        <f>G137+G149+G157</f>
        <v>364.90999999999997</v>
      </c>
      <c r="H135" s="199">
        <f>H137+H149+H157</f>
        <v>435.57</v>
      </c>
      <c r="I135" s="199">
        <f>I137+I149+I157</f>
        <v>-435.57</v>
      </c>
      <c r="J135" s="204">
        <f t="shared" si="9"/>
        <v>0</v>
      </c>
    </row>
    <row r="136" spans="1:10" ht="12.75" customHeight="1" hidden="1">
      <c r="A136" s="215" t="s">
        <v>227</v>
      </c>
      <c r="B136" s="217" t="s">
        <v>80</v>
      </c>
      <c r="C136" s="218" t="s">
        <v>24</v>
      </c>
      <c r="D136" s="218" t="s">
        <v>16</v>
      </c>
      <c r="E136" s="218" t="s">
        <v>42</v>
      </c>
      <c r="F136" s="218" t="s">
        <v>43</v>
      </c>
      <c r="G136" s="204">
        <f>G137</f>
        <v>236.57</v>
      </c>
      <c r="H136" s="204">
        <f>H137</f>
        <v>435.57</v>
      </c>
      <c r="I136" s="204">
        <f>I137</f>
        <v>-435.57</v>
      </c>
      <c r="J136" s="204">
        <f t="shared" si="9"/>
        <v>0</v>
      </c>
    </row>
    <row r="137" spans="1:10" s="104" customFormat="1" ht="12.75" customHeight="1" hidden="1">
      <c r="A137" s="220" t="s">
        <v>48</v>
      </c>
      <c r="B137" s="206" t="s">
        <v>80</v>
      </c>
      <c r="C137" s="219" t="s">
        <v>24</v>
      </c>
      <c r="D137" s="219" t="s">
        <v>15</v>
      </c>
      <c r="E137" s="219" t="s">
        <v>42</v>
      </c>
      <c r="F137" s="219" t="s">
        <v>43</v>
      </c>
      <c r="G137" s="199">
        <f>G143+G138</f>
        <v>236.57</v>
      </c>
      <c r="H137" s="199">
        <f>H143+H138</f>
        <v>435.57</v>
      </c>
      <c r="I137" s="199">
        <f>I143+I138</f>
        <v>-435.57</v>
      </c>
      <c r="J137" s="204">
        <f t="shared" si="9"/>
        <v>0</v>
      </c>
    </row>
    <row r="138" spans="1:10" s="104" customFormat="1" ht="38.25" customHeight="1" hidden="1">
      <c r="A138" s="226" t="s">
        <v>304</v>
      </c>
      <c r="B138" s="217" t="s">
        <v>80</v>
      </c>
      <c r="C138" s="217" t="s">
        <v>24</v>
      </c>
      <c r="D138" s="217" t="s">
        <v>15</v>
      </c>
      <c r="E138" s="217" t="s">
        <v>298</v>
      </c>
      <c r="F138" s="217" t="s">
        <v>43</v>
      </c>
      <c r="G138" s="204">
        <f>G139</f>
        <v>0</v>
      </c>
      <c r="H138" s="204">
        <f>H139</f>
        <v>435.57</v>
      </c>
      <c r="I138" s="204">
        <f>I139</f>
        <v>-435.57</v>
      </c>
      <c r="J138" s="204">
        <f t="shared" si="9"/>
        <v>0</v>
      </c>
    </row>
    <row r="139" spans="1:10" s="104" customFormat="1" ht="38.25" customHeight="1" hidden="1">
      <c r="A139" s="192" t="s">
        <v>312</v>
      </c>
      <c r="B139" s="206" t="s">
        <v>80</v>
      </c>
      <c r="C139" s="206" t="s">
        <v>24</v>
      </c>
      <c r="D139" s="206" t="s">
        <v>15</v>
      </c>
      <c r="E139" s="206" t="s">
        <v>42</v>
      </c>
      <c r="F139" s="206" t="s">
        <v>43</v>
      </c>
      <c r="G139" s="199">
        <f>G140</f>
        <v>0</v>
      </c>
      <c r="H139" s="199">
        <f>H140</f>
        <v>435.57</v>
      </c>
      <c r="I139" s="199">
        <f>J139-H139</f>
        <v>-435.57</v>
      </c>
      <c r="J139" s="199">
        <f>J140</f>
        <v>0</v>
      </c>
    </row>
    <row r="140" spans="1:10" s="104" customFormat="1" ht="65.25" customHeight="1" hidden="1">
      <c r="A140" s="215" t="s">
        <v>386</v>
      </c>
      <c r="B140" s="217" t="s">
        <v>80</v>
      </c>
      <c r="C140" s="217" t="s">
        <v>24</v>
      </c>
      <c r="D140" s="217" t="s">
        <v>15</v>
      </c>
      <c r="E140" s="217" t="s">
        <v>314</v>
      </c>
      <c r="F140" s="217" t="s">
        <v>43</v>
      </c>
      <c r="G140" s="204">
        <f>G141+G142</f>
        <v>0</v>
      </c>
      <c r="H140" s="204">
        <f>H141+H142</f>
        <v>435.57</v>
      </c>
      <c r="I140" s="204">
        <f>J140-H140</f>
        <v>-435.57</v>
      </c>
      <c r="J140" s="204">
        <f>J141+J142</f>
        <v>0</v>
      </c>
    </row>
    <row r="141" spans="1:10" s="104" customFormat="1" ht="41.25" customHeight="1" hidden="1">
      <c r="A141" s="215" t="s">
        <v>267</v>
      </c>
      <c r="B141" s="217" t="s">
        <v>80</v>
      </c>
      <c r="C141" s="217" t="s">
        <v>24</v>
      </c>
      <c r="D141" s="217" t="s">
        <v>15</v>
      </c>
      <c r="E141" s="217" t="s">
        <v>314</v>
      </c>
      <c r="F141" s="217" t="s">
        <v>126</v>
      </c>
      <c r="G141" s="204">
        <v>0</v>
      </c>
      <c r="H141" s="204">
        <v>425.57</v>
      </c>
      <c r="I141" s="204">
        <f>J141-H141</f>
        <v>-425.57</v>
      </c>
      <c r="J141" s="204">
        <v>0</v>
      </c>
    </row>
    <row r="142" spans="1:10" s="104" customFormat="1" ht="41.25" customHeight="1" hidden="1">
      <c r="A142" s="233" t="s">
        <v>236</v>
      </c>
      <c r="B142" s="217" t="s">
        <v>80</v>
      </c>
      <c r="C142" s="217" t="s">
        <v>24</v>
      </c>
      <c r="D142" s="217" t="s">
        <v>15</v>
      </c>
      <c r="E142" s="217" t="s">
        <v>314</v>
      </c>
      <c r="F142" s="217" t="s">
        <v>237</v>
      </c>
      <c r="G142" s="204">
        <v>0</v>
      </c>
      <c r="H142" s="204">
        <v>10</v>
      </c>
      <c r="I142" s="204">
        <f>J142-H142</f>
        <v>-10</v>
      </c>
      <c r="J142" s="204">
        <v>0</v>
      </c>
    </row>
    <row r="143" spans="1:10" ht="26.25" customHeight="1" hidden="1">
      <c r="A143" s="215" t="s">
        <v>49</v>
      </c>
      <c r="B143" s="217" t="s">
        <v>80</v>
      </c>
      <c r="C143" s="218" t="s">
        <v>24</v>
      </c>
      <c r="D143" s="218" t="s">
        <v>15</v>
      </c>
      <c r="E143" s="218" t="s">
        <v>226</v>
      </c>
      <c r="F143" s="218" t="s">
        <v>43</v>
      </c>
      <c r="G143" s="204">
        <f>G144</f>
        <v>236.57</v>
      </c>
      <c r="H143" s="204">
        <f>H144</f>
        <v>0</v>
      </c>
      <c r="I143" s="204">
        <f>I144</f>
        <v>0</v>
      </c>
      <c r="J143" s="204">
        <f t="shared" si="9"/>
        <v>0</v>
      </c>
    </row>
    <row r="144" spans="1:10" ht="24.75" customHeight="1" hidden="1">
      <c r="A144" s="215" t="s">
        <v>47</v>
      </c>
      <c r="B144" s="217" t="s">
        <v>80</v>
      </c>
      <c r="C144" s="218" t="s">
        <v>24</v>
      </c>
      <c r="D144" s="218" t="s">
        <v>15</v>
      </c>
      <c r="E144" s="218" t="s">
        <v>64</v>
      </c>
      <c r="F144" s="218" t="s">
        <v>43</v>
      </c>
      <c r="G144" s="204">
        <f>G145+G146</f>
        <v>236.57</v>
      </c>
      <c r="H144" s="204">
        <f>H145+H146+H148</f>
        <v>0</v>
      </c>
      <c r="I144" s="204">
        <f>I145+I146+I148</f>
        <v>0</v>
      </c>
      <c r="J144" s="204">
        <f t="shared" si="9"/>
        <v>0</v>
      </c>
    </row>
    <row r="145" spans="1:10" ht="12.75" customHeight="1" hidden="1">
      <c r="A145" s="215" t="s">
        <v>202</v>
      </c>
      <c r="B145" s="217" t="s">
        <v>80</v>
      </c>
      <c r="C145" s="218" t="s">
        <v>24</v>
      </c>
      <c r="D145" s="218" t="s">
        <v>15</v>
      </c>
      <c r="E145" s="218" t="s">
        <v>64</v>
      </c>
      <c r="F145" s="218" t="s">
        <v>125</v>
      </c>
      <c r="G145" s="204">
        <v>0</v>
      </c>
      <c r="H145" s="204">
        <v>0</v>
      </c>
      <c r="I145" s="204">
        <v>0</v>
      </c>
      <c r="J145" s="204">
        <f t="shared" si="9"/>
        <v>0</v>
      </c>
    </row>
    <row r="146" spans="1:10" ht="12.75" customHeight="1" hidden="1">
      <c r="A146" s="215" t="s">
        <v>203</v>
      </c>
      <c r="B146" s="217" t="s">
        <v>80</v>
      </c>
      <c r="C146" s="218" t="s">
        <v>24</v>
      </c>
      <c r="D146" s="218" t="s">
        <v>15</v>
      </c>
      <c r="E146" s="218" t="s">
        <v>64</v>
      </c>
      <c r="F146" s="218" t="s">
        <v>126</v>
      </c>
      <c r="G146" s="204">
        <v>236.57</v>
      </c>
      <c r="H146" s="204">
        <v>0</v>
      </c>
      <c r="I146" s="204"/>
      <c r="J146" s="204">
        <f t="shared" si="9"/>
        <v>0</v>
      </c>
    </row>
    <row r="147" spans="1:10" ht="12.75" customHeight="1" hidden="1">
      <c r="A147" s="232" t="s">
        <v>228</v>
      </c>
      <c r="B147" s="206" t="s">
        <v>80</v>
      </c>
      <c r="C147" s="206" t="s">
        <v>24</v>
      </c>
      <c r="D147" s="206" t="s">
        <v>16</v>
      </c>
      <c r="E147" s="206" t="s">
        <v>42</v>
      </c>
      <c r="F147" s="206" t="s">
        <v>43</v>
      </c>
      <c r="G147" s="199">
        <f>G149</f>
        <v>12.18</v>
      </c>
      <c r="H147" s="199">
        <f>H149</f>
        <v>0</v>
      </c>
      <c r="I147" s="199">
        <f>I149</f>
        <v>0</v>
      </c>
      <c r="J147" s="204">
        <f t="shared" si="9"/>
        <v>0</v>
      </c>
    </row>
    <row r="148" spans="1:10" ht="27.75" customHeight="1" hidden="1">
      <c r="A148" s="233" t="s">
        <v>236</v>
      </c>
      <c r="B148" s="217" t="s">
        <v>80</v>
      </c>
      <c r="C148" s="217" t="s">
        <v>24</v>
      </c>
      <c r="D148" s="217" t="s">
        <v>15</v>
      </c>
      <c r="E148" s="217" t="s">
        <v>64</v>
      </c>
      <c r="F148" s="217" t="s">
        <v>237</v>
      </c>
      <c r="G148" s="204">
        <v>0</v>
      </c>
      <c r="H148" s="204">
        <v>0</v>
      </c>
      <c r="I148" s="204"/>
      <c r="J148" s="204">
        <f t="shared" si="9"/>
        <v>0</v>
      </c>
    </row>
    <row r="149" spans="1:10" s="104" customFormat="1" ht="12.75" customHeight="1" hidden="1">
      <c r="A149" s="220" t="s">
        <v>48</v>
      </c>
      <c r="B149" s="206" t="s">
        <v>80</v>
      </c>
      <c r="C149" s="219" t="s">
        <v>24</v>
      </c>
      <c r="D149" s="219" t="s">
        <v>15</v>
      </c>
      <c r="E149" s="219" t="s">
        <v>42</v>
      </c>
      <c r="F149" s="219" t="s">
        <v>43</v>
      </c>
      <c r="G149" s="199">
        <f aca="true" t="shared" si="14" ref="G149:I150">G150</f>
        <v>12.18</v>
      </c>
      <c r="H149" s="199">
        <f t="shared" si="14"/>
        <v>0</v>
      </c>
      <c r="I149" s="199">
        <f t="shared" si="14"/>
        <v>0</v>
      </c>
      <c r="J149" s="204">
        <f t="shared" si="9"/>
        <v>0</v>
      </c>
    </row>
    <row r="150" spans="1:10" s="104" customFormat="1" ht="13.5" customHeight="1" hidden="1">
      <c r="A150" s="236" t="s">
        <v>231</v>
      </c>
      <c r="B150" s="206" t="s">
        <v>80</v>
      </c>
      <c r="C150" s="219" t="s">
        <v>24</v>
      </c>
      <c r="D150" s="219" t="s">
        <v>15</v>
      </c>
      <c r="E150" s="219" t="s">
        <v>230</v>
      </c>
      <c r="F150" s="219" t="s">
        <v>43</v>
      </c>
      <c r="G150" s="199">
        <f t="shared" si="14"/>
        <v>12.18</v>
      </c>
      <c r="H150" s="199">
        <f t="shared" si="14"/>
        <v>0</v>
      </c>
      <c r="I150" s="199">
        <f t="shared" si="14"/>
        <v>0</v>
      </c>
      <c r="J150" s="204">
        <f t="shared" si="9"/>
        <v>0</v>
      </c>
    </row>
    <row r="151" spans="1:10" ht="12.75" customHeight="1" hidden="1">
      <c r="A151" s="215" t="s">
        <v>47</v>
      </c>
      <c r="B151" s="217" t="s">
        <v>80</v>
      </c>
      <c r="C151" s="218" t="s">
        <v>24</v>
      </c>
      <c r="D151" s="218" t="s">
        <v>15</v>
      </c>
      <c r="E151" s="218" t="s">
        <v>123</v>
      </c>
      <c r="F151" s="218" t="s">
        <v>43</v>
      </c>
      <c r="G151" s="204">
        <f>G152+G153</f>
        <v>12.18</v>
      </c>
      <c r="H151" s="204">
        <f>H152+H153</f>
        <v>0</v>
      </c>
      <c r="I151" s="204">
        <f>I152+I153</f>
        <v>0</v>
      </c>
      <c r="J151" s="204">
        <f t="shared" si="9"/>
        <v>0</v>
      </c>
    </row>
    <row r="152" spans="1:10" ht="39.75" customHeight="1" hidden="1">
      <c r="A152" s="215" t="s">
        <v>202</v>
      </c>
      <c r="B152" s="217" t="s">
        <v>80</v>
      </c>
      <c r="C152" s="218" t="s">
        <v>24</v>
      </c>
      <c r="D152" s="218" t="s">
        <v>15</v>
      </c>
      <c r="E152" s="218" t="s">
        <v>123</v>
      </c>
      <c r="F152" s="218" t="s">
        <v>125</v>
      </c>
      <c r="G152" s="204">
        <v>0</v>
      </c>
      <c r="H152" s="204">
        <v>0</v>
      </c>
      <c r="I152" s="204">
        <v>0</v>
      </c>
      <c r="J152" s="204">
        <f t="shared" si="9"/>
        <v>0</v>
      </c>
    </row>
    <row r="153" spans="1:10" ht="36" customHeight="1" hidden="1">
      <c r="A153" s="215" t="s">
        <v>203</v>
      </c>
      <c r="B153" s="217" t="s">
        <v>80</v>
      </c>
      <c r="C153" s="218" t="s">
        <v>24</v>
      </c>
      <c r="D153" s="218" t="s">
        <v>15</v>
      </c>
      <c r="E153" s="218" t="s">
        <v>123</v>
      </c>
      <c r="F153" s="218" t="s">
        <v>126</v>
      </c>
      <c r="G153" s="204">
        <v>12.18</v>
      </c>
      <c r="H153" s="204">
        <v>0</v>
      </c>
      <c r="I153" s="204"/>
      <c r="J153" s="204">
        <f t="shared" si="9"/>
        <v>0</v>
      </c>
    </row>
    <row r="154" spans="1:10" ht="12.75" customHeight="1" hidden="1">
      <c r="A154" s="232"/>
      <c r="B154" s="206"/>
      <c r="C154" s="219"/>
      <c r="D154" s="219"/>
      <c r="E154" s="219"/>
      <c r="F154" s="219"/>
      <c r="G154" s="199">
        <f>G156</f>
        <v>116.16</v>
      </c>
      <c r="H154" s="199">
        <f>H156</f>
        <v>0</v>
      </c>
      <c r="I154" s="199">
        <f>I156</f>
        <v>0</v>
      </c>
      <c r="J154" s="204">
        <f t="shared" si="9"/>
        <v>0</v>
      </c>
    </row>
    <row r="155" spans="1:10" ht="12.75" customHeight="1" hidden="1">
      <c r="A155" s="233"/>
      <c r="B155" s="217"/>
      <c r="C155" s="217"/>
      <c r="D155" s="217"/>
      <c r="E155" s="217"/>
      <c r="F155" s="217"/>
      <c r="G155" s="204">
        <v>0</v>
      </c>
      <c r="H155" s="204">
        <v>4</v>
      </c>
      <c r="I155" s="204">
        <v>5</v>
      </c>
      <c r="J155" s="204">
        <f t="shared" si="9"/>
        <v>9</v>
      </c>
    </row>
    <row r="156" spans="1:10" s="104" customFormat="1" ht="12.75" customHeight="1" hidden="1">
      <c r="A156" s="236" t="s">
        <v>27</v>
      </c>
      <c r="B156" s="206" t="s">
        <v>80</v>
      </c>
      <c r="C156" s="219" t="s">
        <v>24</v>
      </c>
      <c r="D156" s="219" t="s">
        <v>15</v>
      </c>
      <c r="E156" s="219" t="s">
        <v>42</v>
      </c>
      <c r="F156" s="219" t="s">
        <v>43</v>
      </c>
      <c r="G156" s="199">
        <f aca="true" t="shared" si="15" ref="G156:I157">G157</f>
        <v>116.16</v>
      </c>
      <c r="H156" s="199">
        <f t="shared" si="15"/>
        <v>0</v>
      </c>
      <c r="I156" s="199">
        <f t="shared" si="15"/>
        <v>0</v>
      </c>
      <c r="J156" s="204">
        <f t="shared" si="9"/>
        <v>0</v>
      </c>
    </row>
    <row r="157" spans="1:10" s="104" customFormat="1" ht="12.75" customHeight="1" hidden="1">
      <c r="A157" s="220" t="s">
        <v>50</v>
      </c>
      <c r="B157" s="206" t="s">
        <v>80</v>
      </c>
      <c r="C157" s="219" t="s">
        <v>24</v>
      </c>
      <c r="D157" s="219" t="s">
        <v>15</v>
      </c>
      <c r="E157" s="219" t="s">
        <v>229</v>
      </c>
      <c r="F157" s="219" t="s">
        <v>43</v>
      </c>
      <c r="G157" s="199">
        <f t="shared" si="15"/>
        <v>116.16</v>
      </c>
      <c r="H157" s="199">
        <f t="shared" si="15"/>
        <v>0</v>
      </c>
      <c r="I157" s="199">
        <f t="shared" si="15"/>
        <v>0</v>
      </c>
      <c r="J157" s="204">
        <f t="shared" si="9"/>
        <v>0</v>
      </c>
    </row>
    <row r="158" spans="1:10" ht="26.25" customHeight="1" hidden="1">
      <c r="A158" s="215" t="s">
        <v>47</v>
      </c>
      <c r="B158" s="217" t="s">
        <v>80</v>
      </c>
      <c r="C158" s="218" t="s">
        <v>24</v>
      </c>
      <c r="D158" s="218" t="s">
        <v>15</v>
      </c>
      <c r="E158" s="218" t="s">
        <v>65</v>
      </c>
      <c r="F158" s="218" t="s">
        <v>43</v>
      </c>
      <c r="G158" s="204">
        <f>G159+G160</f>
        <v>116.16</v>
      </c>
      <c r="H158" s="204">
        <f>H159+H160+H161</f>
        <v>0</v>
      </c>
      <c r="I158" s="204">
        <f>I159+I160+I161</f>
        <v>0</v>
      </c>
      <c r="J158" s="204">
        <f t="shared" si="9"/>
        <v>0</v>
      </c>
    </row>
    <row r="159" spans="1:10" ht="12.75" customHeight="1" hidden="1">
      <c r="A159" s="215" t="s">
        <v>202</v>
      </c>
      <c r="B159" s="217" t="s">
        <v>80</v>
      </c>
      <c r="C159" s="218" t="s">
        <v>24</v>
      </c>
      <c r="D159" s="218" t="s">
        <v>15</v>
      </c>
      <c r="E159" s="218" t="s">
        <v>65</v>
      </c>
      <c r="F159" s="218" t="s">
        <v>125</v>
      </c>
      <c r="G159" s="204">
        <v>0</v>
      </c>
      <c r="H159" s="204">
        <v>0</v>
      </c>
      <c r="I159" s="204">
        <v>0</v>
      </c>
      <c r="J159" s="204">
        <f t="shared" si="9"/>
        <v>0</v>
      </c>
    </row>
    <row r="160" spans="1:10" ht="36.75" customHeight="1" hidden="1">
      <c r="A160" s="215" t="s">
        <v>203</v>
      </c>
      <c r="B160" s="217" t="s">
        <v>80</v>
      </c>
      <c r="C160" s="218" t="s">
        <v>24</v>
      </c>
      <c r="D160" s="218" t="s">
        <v>15</v>
      </c>
      <c r="E160" s="218" t="s">
        <v>65</v>
      </c>
      <c r="F160" s="218" t="s">
        <v>126</v>
      </c>
      <c r="G160" s="204">
        <v>116.16</v>
      </c>
      <c r="H160" s="204">
        <v>0</v>
      </c>
      <c r="I160" s="204"/>
      <c r="J160" s="204">
        <f t="shared" si="9"/>
        <v>0</v>
      </c>
    </row>
    <row r="161" spans="1:10" ht="28.5" customHeight="1" hidden="1">
      <c r="A161" s="233" t="s">
        <v>236</v>
      </c>
      <c r="B161" s="217" t="s">
        <v>80</v>
      </c>
      <c r="C161" s="217" t="s">
        <v>24</v>
      </c>
      <c r="D161" s="217" t="s">
        <v>15</v>
      </c>
      <c r="E161" s="217" t="s">
        <v>65</v>
      </c>
      <c r="F161" s="217" t="s">
        <v>237</v>
      </c>
      <c r="G161" s="204">
        <v>0</v>
      </c>
      <c r="H161" s="204">
        <v>0</v>
      </c>
      <c r="I161" s="204"/>
      <c r="J161" s="204">
        <f t="shared" si="9"/>
        <v>0</v>
      </c>
    </row>
    <row r="162" spans="1:16" s="190" customFormat="1" ht="41.25" customHeight="1">
      <c r="A162" s="192" t="s">
        <v>397</v>
      </c>
      <c r="B162" s="206" t="s">
        <v>80</v>
      </c>
      <c r="C162" s="206" t="s">
        <v>24</v>
      </c>
      <c r="D162" s="206" t="s">
        <v>15</v>
      </c>
      <c r="E162" s="206" t="s">
        <v>384</v>
      </c>
      <c r="F162" s="206" t="s">
        <v>43</v>
      </c>
      <c r="G162" s="204"/>
      <c r="H162" s="199">
        <f>H163</f>
        <v>174.56</v>
      </c>
      <c r="I162" s="199">
        <f>J162-H162</f>
        <v>88.86000000000001</v>
      </c>
      <c r="J162" s="199">
        <f>J163</f>
        <v>263.42</v>
      </c>
      <c r="K162" s="193"/>
      <c r="L162" s="193"/>
      <c r="M162" s="193"/>
      <c r="N162" s="193"/>
      <c r="O162" s="193"/>
      <c r="P162" s="193"/>
    </row>
    <row r="163" spans="1:16" s="190" customFormat="1" ht="63.75" customHeight="1">
      <c r="A163" s="215" t="s">
        <v>399</v>
      </c>
      <c r="B163" s="217" t="s">
        <v>80</v>
      </c>
      <c r="C163" s="217" t="s">
        <v>24</v>
      </c>
      <c r="D163" s="217" t="s">
        <v>15</v>
      </c>
      <c r="E163" s="217" t="s">
        <v>361</v>
      </c>
      <c r="F163" s="217" t="s">
        <v>43</v>
      </c>
      <c r="G163" s="204"/>
      <c r="H163" s="204">
        <f>H164+H165</f>
        <v>174.56</v>
      </c>
      <c r="I163" s="204">
        <f>J163-H163</f>
        <v>88.86000000000001</v>
      </c>
      <c r="J163" s="204">
        <f>J164+J165</f>
        <v>263.42</v>
      </c>
      <c r="K163" s="193"/>
      <c r="L163" s="193"/>
      <c r="M163" s="193"/>
      <c r="N163" s="193"/>
      <c r="O163" s="193"/>
      <c r="P163" s="193"/>
    </row>
    <row r="164" spans="1:16" s="190" customFormat="1" ht="38.25" customHeight="1">
      <c r="A164" s="215" t="s">
        <v>267</v>
      </c>
      <c r="B164" s="217" t="s">
        <v>80</v>
      </c>
      <c r="C164" s="217" t="s">
        <v>24</v>
      </c>
      <c r="D164" s="217" t="s">
        <v>15</v>
      </c>
      <c r="E164" s="217" t="s">
        <v>361</v>
      </c>
      <c r="F164" s="217" t="s">
        <v>126</v>
      </c>
      <c r="G164" s="204"/>
      <c r="H164" s="204">
        <v>164.56</v>
      </c>
      <c r="I164" s="204">
        <v>88.86</v>
      </c>
      <c r="J164" s="204">
        <f>H164+I164</f>
        <v>253.42000000000002</v>
      </c>
      <c r="K164" s="193"/>
      <c r="L164" s="193"/>
      <c r="M164" s="193"/>
      <c r="N164" s="193"/>
      <c r="O164" s="193"/>
      <c r="P164" s="193"/>
    </row>
    <row r="165" spans="1:16" s="190" customFormat="1" ht="33" customHeight="1">
      <c r="A165" s="233" t="s">
        <v>387</v>
      </c>
      <c r="B165" s="217" t="s">
        <v>80</v>
      </c>
      <c r="C165" s="217" t="s">
        <v>24</v>
      </c>
      <c r="D165" s="217" t="s">
        <v>15</v>
      </c>
      <c r="E165" s="217" t="s">
        <v>361</v>
      </c>
      <c r="F165" s="217" t="s">
        <v>237</v>
      </c>
      <c r="G165" s="204"/>
      <c r="H165" s="204">
        <v>10</v>
      </c>
      <c r="I165" s="204">
        <v>0</v>
      </c>
      <c r="J165" s="204">
        <f>H165+I165</f>
        <v>10</v>
      </c>
      <c r="K165" s="193"/>
      <c r="L165" s="193"/>
      <c r="M165" s="193"/>
      <c r="N165" s="193"/>
      <c r="O165" s="193"/>
      <c r="P165" s="193"/>
    </row>
    <row r="166" spans="1:10" ht="12.75" customHeight="1" hidden="1">
      <c r="A166" s="220" t="s">
        <v>120</v>
      </c>
      <c r="B166" s="206" t="s">
        <v>80</v>
      </c>
      <c r="C166" s="219" t="s">
        <v>119</v>
      </c>
      <c r="D166" s="219" t="s">
        <v>16</v>
      </c>
      <c r="E166" s="219" t="s">
        <v>42</v>
      </c>
      <c r="F166" s="219" t="s">
        <v>43</v>
      </c>
      <c r="G166" s="199">
        <f>G167</f>
        <v>769.69</v>
      </c>
      <c r="H166" s="199">
        <f>H167</f>
        <v>591.07</v>
      </c>
      <c r="I166" s="199">
        <f>I167</f>
        <v>-591.07</v>
      </c>
      <c r="J166" s="204">
        <f t="shared" si="9"/>
        <v>0</v>
      </c>
    </row>
    <row r="167" spans="1:10" ht="26.25" customHeight="1" hidden="1">
      <c r="A167" s="215" t="s">
        <v>192</v>
      </c>
      <c r="B167" s="217" t="s">
        <v>80</v>
      </c>
      <c r="C167" s="218" t="s">
        <v>119</v>
      </c>
      <c r="D167" s="218" t="s">
        <v>23</v>
      </c>
      <c r="E167" s="218" t="s">
        <v>42</v>
      </c>
      <c r="F167" s="218" t="s">
        <v>43</v>
      </c>
      <c r="G167" s="204">
        <f>G168+G172</f>
        <v>769.69</v>
      </c>
      <c r="H167" s="204">
        <f>H172+H168</f>
        <v>591.07</v>
      </c>
      <c r="I167" s="204">
        <f>I172+I168</f>
        <v>-591.07</v>
      </c>
      <c r="J167" s="204">
        <f t="shared" si="9"/>
        <v>0</v>
      </c>
    </row>
    <row r="168" spans="1:10" ht="36.75" customHeight="1" hidden="1">
      <c r="A168" s="226" t="s">
        <v>304</v>
      </c>
      <c r="B168" s="217" t="s">
        <v>80</v>
      </c>
      <c r="C168" s="218" t="s">
        <v>119</v>
      </c>
      <c r="D168" s="218" t="s">
        <v>23</v>
      </c>
      <c r="E168" s="237" t="s">
        <v>298</v>
      </c>
      <c r="F168" s="218" t="s">
        <v>43</v>
      </c>
      <c r="G168" s="204">
        <f aca="true" t="shared" si="16" ref="G168:I170">G169</f>
        <v>0</v>
      </c>
      <c r="H168" s="204">
        <f t="shared" si="16"/>
        <v>591.07</v>
      </c>
      <c r="I168" s="204">
        <f t="shared" si="16"/>
        <v>-591.07</v>
      </c>
      <c r="J168" s="204">
        <f t="shared" si="9"/>
        <v>0</v>
      </c>
    </row>
    <row r="169" spans="1:10" ht="42" customHeight="1" hidden="1">
      <c r="A169" s="192" t="s">
        <v>312</v>
      </c>
      <c r="B169" s="206" t="s">
        <v>80</v>
      </c>
      <c r="C169" s="219" t="s">
        <v>119</v>
      </c>
      <c r="D169" s="219" t="s">
        <v>23</v>
      </c>
      <c r="E169" s="238" t="s">
        <v>42</v>
      </c>
      <c r="F169" s="219" t="s">
        <v>43</v>
      </c>
      <c r="G169" s="199">
        <f t="shared" si="16"/>
        <v>0</v>
      </c>
      <c r="H169" s="199">
        <f t="shared" si="16"/>
        <v>591.07</v>
      </c>
      <c r="I169" s="199">
        <f>J169-H169</f>
        <v>-591.07</v>
      </c>
      <c r="J169" s="199">
        <f>J170</f>
        <v>0</v>
      </c>
    </row>
    <row r="170" spans="1:10" ht="51" customHeight="1" hidden="1">
      <c r="A170" s="222" t="s">
        <v>318</v>
      </c>
      <c r="B170" s="217" t="s">
        <v>80</v>
      </c>
      <c r="C170" s="218" t="s">
        <v>119</v>
      </c>
      <c r="D170" s="218" t="s">
        <v>23</v>
      </c>
      <c r="E170" s="237" t="s">
        <v>317</v>
      </c>
      <c r="F170" s="218" t="s">
        <v>43</v>
      </c>
      <c r="G170" s="204">
        <f t="shared" si="16"/>
        <v>0</v>
      </c>
      <c r="H170" s="204">
        <f t="shared" si="16"/>
        <v>591.07</v>
      </c>
      <c r="I170" s="204">
        <f>J170-H170</f>
        <v>-591.07</v>
      </c>
      <c r="J170" s="204">
        <f>J171</f>
        <v>0</v>
      </c>
    </row>
    <row r="171" spans="1:10" ht="39.75" customHeight="1" hidden="1">
      <c r="A171" s="222" t="s">
        <v>202</v>
      </c>
      <c r="B171" s="217" t="s">
        <v>80</v>
      </c>
      <c r="C171" s="218" t="s">
        <v>119</v>
      </c>
      <c r="D171" s="218" t="s">
        <v>23</v>
      </c>
      <c r="E171" s="237" t="s">
        <v>317</v>
      </c>
      <c r="F171" s="218" t="s">
        <v>125</v>
      </c>
      <c r="G171" s="204">
        <v>0</v>
      </c>
      <c r="H171" s="204">
        <v>591.07</v>
      </c>
      <c r="I171" s="204">
        <f>J171-H171</f>
        <v>-591.07</v>
      </c>
      <c r="J171" s="204">
        <v>0</v>
      </c>
    </row>
    <row r="172" spans="1:10" ht="77.25" customHeight="1" hidden="1">
      <c r="A172" s="215" t="s">
        <v>234</v>
      </c>
      <c r="B172" s="217" t="s">
        <v>80</v>
      </c>
      <c r="C172" s="218" t="s">
        <v>119</v>
      </c>
      <c r="D172" s="218" t="s">
        <v>23</v>
      </c>
      <c r="E172" s="218" t="s">
        <v>233</v>
      </c>
      <c r="F172" s="218" t="s">
        <v>43</v>
      </c>
      <c r="G172" s="204">
        <f aca="true" t="shared" si="17" ref="G172:I173">G173</f>
        <v>769.69</v>
      </c>
      <c r="H172" s="204">
        <f t="shared" si="17"/>
        <v>0</v>
      </c>
      <c r="I172" s="204">
        <f t="shared" si="17"/>
        <v>0</v>
      </c>
      <c r="J172" s="204">
        <f t="shared" si="9"/>
        <v>0</v>
      </c>
    </row>
    <row r="173" spans="1:10" ht="24" customHeight="1" hidden="1">
      <c r="A173" s="215" t="s">
        <v>47</v>
      </c>
      <c r="B173" s="217" t="s">
        <v>80</v>
      </c>
      <c r="C173" s="218" t="s">
        <v>119</v>
      </c>
      <c r="D173" s="218" t="s">
        <v>23</v>
      </c>
      <c r="E173" s="218" t="s">
        <v>232</v>
      </c>
      <c r="F173" s="218" t="s">
        <v>43</v>
      </c>
      <c r="G173" s="204">
        <f t="shared" si="17"/>
        <v>769.69</v>
      </c>
      <c r="H173" s="204">
        <f t="shared" si="17"/>
        <v>0</v>
      </c>
      <c r="I173" s="204">
        <f t="shared" si="17"/>
        <v>0</v>
      </c>
      <c r="J173" s="204">
        <f t="shared" si="9"/>
        <v>0</v>
      </c>
    </row>
    <row r="174" spans="1:10" ht="12.75" customHeight="1" hidden="1">
      <c r="A174" s="215" t="s">
        <v>202</v>
      </c>
      <c r="B174" s="217" t="s">
        <v>80</v>
      </c>
      <c r="C174" s="218" t="s">
        <v>119</v>
      </c>
      <c r="D174" s="218" t="s">
        <v>23</v>
      </c>
      <c r="E174" s="218" t="s">
        <v>232</v>
      </c>
      <c r="F174" s="218" t="s">
        <v>125</v>
      </c>
      <c r="G174" s="204">
        <v>769.69</v>
      </c>
      <c r="H174" s="204">
        <v>0</v>
      </c>
      <c r="I174" s="204"/>
      <c r="J174" s="204">
        <f>H174+I174</f>
        <v>0</v>
      </c>
    </row>
    <row r="175" spans="1:10" ht="48" customHeight="1">
      <c r="A175" s="220" t="s">
        <v>397</v>
      </c>
      <c r="B175" s="206" t="s">
        <v>80</v>
      </c>
      <c r="C175" s="219" t="s">
        <v>119</v>
      </c>
      <c r="D175" s="219" t="s">
        <v>15</v>
      </c>
      <c r="E175" s="219" t="s">
        <v>384</v>
      </c>
      <c r="F175" s="219" t="s">
        <v>43</v>
      </c>
      <c r="G175" s="199"/>
      <c r="H175" s="199">
        <f>H176</f>
        <v>0</v>
      </c>
      <c r="I175" s="199">
        <f aca="true" t="shared" si="18" ref="I175:I185">J175-H175</f>
        <v>0</v>
      </c>
      <c r="J175" s="199">
        <f>J176</f>
        <v>0</v>
      </c>
    </row>
    <row r="176" spans="1:10" ht="63.75" customHeight="1">
      <c r="A176" s="215" t="s">
        <v>400</v>
      </c>
      <c r="B176" s="217" t="s">
        <v>80</v>
      </c>
      <c r="C176" s="218" t="s">
        <v>119</v>
      </c>
      <c r="D176" s="218" t="s">
        <v>15</v>
      </c>
      <c r="E176" s="218" t="s">
        <v>363</v>
      </c>
      <c r="F176" s="218" t="s">
        <v>43</v>
      </c>
      <c r="G176" s="204"/>
      <c r="H176" s="204">
        <f>H177+H178+H179</f>
        <v>0</v>
      </c>
      <c r="I176" s="204">
        <f t="shared" si="18"/>
        <v>0</v>
      </c>
      <c r="J176" s="204">
        <f>J177+J178+J179</f>
        <v>0</v>
      </c>
    </row>
    <row r="177" spans="1:10" ht="26.25" customHeight="1">
      <c r="A177" s="215" t="s">
        <v>383</v>
      </c>
      <c r="B177" s="217" t="s">
        <v>80</v>
      </c>
      <c r="C177" s="218" t="s">
        <v>119</v>
      </c>
      <c r="D177" s="218" t="s">
        <v>15</v>
      </c>
      <c r="E177" s="218" t="s">
        <v>363</v>
      </c>
      <c r="F177" s="218" t="s">
        <v>125</v>
      </c>
      <c r="G177" s="204"/>
      <c r="H177" s="204">
        <v>0</v>
      </c>
      <c r="I177" s="204">
        <f t="shared" si="18"/>
        <v>0</v>
      </c>
      <c r="J177" s="204">
        <v>0</v>
      </c>
    </row>
    <row r="178" spans="1:10" ht="51.75" customHeight="1">
      <c r="A178" s="215" t="s">
        <v>381</v>
      </c>
      <c r="B178" s="217" t="s">
        <v>80</v>
      </c>
      <c r="C178" s="218" t="s">
        <v>119</v>
      </c>
      <c r="D178" s="218" t="s">
        <v>15</v>
      </c>
      <c r="E178" s="218" t="s">
        <v>363</v>
      </c>
      <c r="F178" s="218" t="s">
        <v>379</v>
      </c>
      <c r="G178" s="204"/>
      <c r="H178" s="204">
        <v>0</v>
      </c>
      <c r="I178" s="204">
        <f t="shared" si="18"/>
        <v>0</v>
      </c>
      <c r="J178" s="204">
        <v>0</v>
      </c>
    </row>
    <row r="179" spans="1:10" ht="39" customHeight="1">
      <c r="A179" s="215" t="s">
        <v>267</v>
      </c>
      <c r="B179" s="217" t="s">
        <v>80</v>
      </c>
      <c r="C179" s="218" t="s">
        <v>119</v>
      </c>
      <c r="D179" s="218" t="s">
        <v>15</v>
      </c>
      <c r="E179" s="218" t="s">
        <v>363</v>
      </c>
      <c r="F179" s="218" t="s">
        <v>126</v>
      </c>
      <c r="G179" s="204"/>
      <c r="H179" s="204">
        <v>0</v>
      </c>
      <c r="I179" s="204">
        <f t="shared" si="18"/>
        <v>0</v>
      </c>
      <c r="J179" s="204">
        <f>H179+I179</f>
        <v>0</v>
      </c>
    </row>
    <row r="180" spans="1:16" s="190" customFormat="1" ht="51" customHeight="1">
      <c r="A180" s="192" t="s">
        <v>397</v>
      </c>
      <c r="B180" s="206" t="s">
        <v>80</v>
      </c>
      <c r="C180" s="206" t="s">
        <v>119</v>
      </c>
      <c r="D180" s="206" t="s">
        <v>23</v>
      </c>
      <c r="E180" s="206" t="s">
        <v>384</v>
      </c>
      <c r="F180" s="206" t="s">
        <v>43</v>
      </c>
      <c r="G180" s="204"/>
      <c r="H180" s="199">
        <f>H181</f>
        <v>2081.2</v>
      </c>
      <c r="I180" s="199">
        <f>J180-H180</f>
        <v>0</v>
      </c>
      <c r="J180" s="199">
        <f>J181</f>
        <v>2081.2</v>
      </c>
      <c r="K180" s="193"/>
      <c r="L180" s="193"/>
      <c r="M180" s="193"/>
      <c r="N180" s="193"/>
      <c r="O180" s="193"/>
      <c r="P180" s="193"/>
    </row>
    <row r="181" spans="1:16" s="190" customFormat="1" ht="57" customHeight="1">
      <c r="A181" s="222" t="s">
        <v>400</v>
      </c>
      <c r="B181" s="217" t="s">
        <v>80</v>
      </c>
      <c r="C181" s="217" t="s">
        <v>119</v>
      </c>
      <c r="D181" s="217" t="s">
        <v>23</v>
      </c>
      <c r="E181" s="217" t="s">
        <v>363</v>
      </c>
      <c r="F181" s="217" t="s">
        <v>43</v>
      </c>
      <c r="G181" s="204"/>
      <c r="H181" s="204">
        <f>H182+H183+H184</f>
        <v>2081.2</v>
      </c>
      <c r="I181" s="204">
        <f>J181-H181</f>
        <v>0</v>
      </c>
      <c r="J181" s="204">
        <f>J182+J183+J184</f>
        <v>2081.2</v>
      </c>
      <c r="K181" s="193"/>
      <c r="L181" s="193"/>
      <c r="M181" s="193"/>
      <c r="N181" s="193"/>
      <c r="O181" s="193"/>
      <c r="P181" s="193"/>
    </row>
    <row r="182" spans="1:16" s="190" customFormat="1" ht="27" customHeight="1">
      <c r="A182" s="222" t="s">
        <v>383</v>
      </c>
      <c r="B182" s="217" t="s">
        <v>80</v>
      </c>
      <c r="C182" s="217" t="s">
        <v>119</v>
      </c>
      <c r="D182" s="217" t="s">
        <v>23</v>
      </c>
      <c r="E182" s="217" t="s">
        <v>363</v>
      </c>
      <c r="F182" s="217" t="s">
        <v>125</v>
      </c>
      <c r="G182" s="204"/>
      <c r="H182" s="204">
        <v>1515.1</v>
      </c>
      <c r="I182" s="204">
        <v>0</v>
      </c>
      <c r="J182" s="204">
        <f>H182+I182</f>
        <v>1515.1</v>
      </c>
      <c r="K182" s="193"/>
      <c r="L182" s="193"/>
      <c r="M182" s="193"/>
      <c r="N182" s="193"/>
      <c r="O182" s="193"/>
      <c r="P182" s="193"/>
    </row>
    <row r="183" spans="1:16" s="190" customFormat="1" ht="49.5" customHeight="1">
      <c r="A183" s="200" t="s">
        <v>381</v>
      </c>
      <c r="B183" s="217" t="s">
        <v>80</v>
      </c>
      <c r="C183" s="218" t="s">
        <v>119</v>
      </c>
      <c r="D183" s="218" t="s">
        <v>23</v>
      </c>
      <c r="E183" s="217" t="s">
        <v>363</v>
      </c>
      <c r="F183" s="218" t="s">
        <v>379</v>
      </c>
      <c r="G183" s="204"/>
      <c r="H183" s="204">
        <v>458.1</v>
      </c>
      <c r="I183" s="204">
        <v>0</v>
      </c>
      <c r="J183" s="204">
        <f>H183+I183</f>
        <v>458.1</v>
      </c>
      <c r="K183" s="193"/>
      <c r="L183" s="193"/>
      <c r="M183" s="193"/>
      <c r="N183" s="193"/>
      <c r="O183" s="193"/>
      <c r="P183" s="193"/>
    </row>
    <row r="184" spans="1:16" s="190" customFormat="1" ht="41.25" customHeight="1">
      <c r="A184" s="200" t="s">
        <v>267</v>
      </c>
      <c r="B184" s="217" t="s">
        <v>80</v>
      </c>
      <c r="C184" s="218" t="s">
        <v>119</v>
      </c>
      <c r="D184" s="218" t="s">
        <v>23</v>
      </c>
      <c r="E184" s="217" t="s">
        <v>363</v>
      </c>
      <c r="F184" s="218" t="s">
        <v>126</v>
      </c>
      <c r="G184" s="204"/>
      <c r="H184" s="204">
        <v>108</v>
      </c>
      <c r="I184" s="204">
        <v>0</v>
      </c>
      <c r="J184" s="204">
        <f>H184+I184</f>
        <v>108</v>
      </c>
      <c r="K184" s="193"/>
      <c r="L184" s="193"/>
      <c r="M184" s="193"/>
      <c r="N184" s="193"/>
      <c r="O184" s="193"/>
      <c r="P184" s="193"/>
    </row>
    <row r="185" spans="1:10" ht="12.75" customHeight="1">
      <c r="A185" s="82" t="s">
        <v>28</v>
      </c>
      <c r="B185" s="69"/>
      <c r="C185" s="69"/>
      <c r="D185" s="69"/>
      <c r="E185" s="69"/>
      <c r="F185" s="69"/>
      <c r="G185" s="61">
        <f>G166+G135+G120+G93+G84+G76+G10+G66</f>
        <v>4279.68</v>
      </c>
      <c r="H185" s="61">
        <f>H9</f>
        <v>3819.25</v>
      </c>
      <c r="I185" s="61">
        <f t="shared" si="18"/>
        <v>469.6299999999992</v>
      </c>
      <c r="J185" s="61">
        <f>J9</f>
        <v>4288.879999999999</v>
      </c>
    </row>
  </sheetData>
  <sheetProtection/>
  <mergeCells count="15">
    <mergeCell ref="F1:J1"/>
    <mergeCell ref="I5:I6"/>
    <mergeCell ref="J5:J6"/>
    <mergeCell ref="K3:M3"/>
    <mergeCell ref="F2:J2"/>
    <mergeCell ref="A2:E2"/>
    <mergeCell ref="A3:J3"/>
    <mergeCell ref="K8:K35"/>
    <mergeCell ref="A5:A6"/>
    <mergeCell ref="B5:B6"/>
    <mergeCell ref="C5:C6"/>
    <mergeCell ref="D5:D6"/>
    <mergeCell ref="E5:E6"/>
    <mergeCell ref="F5:F6"/>
    <mergeCell ref="H5:H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246" t="s">
        <v>246</v>
      </c>
      <c r="J1" s="246"/>
    </row>
    <row r="2" spans="9:10" ht="80.25" customHeight="1">
      <c r="I2" s="246"/>
      <c r="J2" s="246"/>
    </row>
    <row r="3" spans="2:10" ht="12.75">
      <c r="B3" s="279" t="s">
        <v>244</v>
      </c>
      <c r="C3" s="279"/>
      <c r="D3" s="279"/>
      <c r="E3" s="279"/>
      <c r="F3" s="279"/>
      <c r="G3" s="279"/>
      <c r="H3" s="279"/>
      <c r="I3" s="279"/>
      <c r="J3" s="279"/>
    </row>
    <row r="4" spans="2:10" ht="12.75">
      <c r="B4" s="279"/>
      <c r="C4" s="279"/>
      <c r="D4" s="279"/>
      <c r="E4" s="279"/>
      <c r="F4" s="279"/>
      <c r="G4" s="279"/>
      <c r="H4" s="279"/>
      <c r="I4" s="279"/>
      <c r="J4" s="279"/>
    </row>
    <row r="5" spans="2:10" ht="12.75">
      <c r="B5" s="279"/>
      <c r="C5" s="279"/>
      <c r="D5" s="279"/>
      <c r="E5" s="279"/>
      <c r="F5" s="279"/>
      <c r="G5" s="279"/>
      <c r="H5" s="279"/>
      <c r="I5" s="279"/>
      <c r="J5" s="279"/>
    </row>
    <row r="7" spans="1:10" ht="89.25">
      <c r="A7" s="121" t="s">
        <v>252</v>
      </c>
      <c r="B7" s="121" t="s">
        <v>253</v>
      </c>
      <c r="C7" s="125" t="s">
        <v>254</v>
      </c>
      <c r="D7" s="125" t="s">
        <v>255</v>
      </c>
      <c r="E7" s="125" t="s">
        <v>256</v>
      </c>
      <c r="F7" s="125" t="s">
        <v>257</v>
      </c>
      <c r="G7" s="125" t="s">
        <v>258</v>
      </c>
      <c r="H7" s="123" t="s">
        <v>259</v>
      </c>
      <c r="I7" s="123" t="s">
        <v>55</v>
      </c>
      <c r="J7" s="123" t="s">
        <v>295</v>
      </c>
    </row>
    <row r="8" spans="1:10" s="104" customFormat="1" ht="12.75">
      <c r="A8" s="131"/>
      <c r="B8" s="132" t="s">
        <v>260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261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262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263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202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264</v>
      </c>
      <c r="C13" s="126">
        <v>801</v>
      </c>
      <c r="D13" s="126">
        <v>1</v>
      </c>
      <c r="E13" s="126">
        <v>4</v>
      </c>
      <c r="F13" s="126" t="s">
        <v>298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265</v>
      </c>
      <c r="C14" s="126">
        <v>801</v>
      </c>
      <c r="D14" s="126">
        <v>1</v>
      </c>
      <c r="E14" s="126">
        <v>4</v>
      </c>
      <c r="F14" s="126" t="s">
        <v>299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202</v>
      </c>
      <c r="C15" s="126">
        <v>801</v>
      </c>
      <c r="D15" s="126">
        <v>1</v>
      </c>
      <c r="E15" s="126">
        <v>4</v>
      </c>
      <c r="F15" s="126" t="s">
        <v>299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266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267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268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269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190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270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205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202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202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266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267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268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269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261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262</v>
      </c>
      <c r="C31" s="126">
        <v>801</v>
      </c>
      <c r="D31" s="126">
        <v>1</v>
      </c>
      <c r="E31" s="126">
        <v>11</v>
      </c>
      <c r="F31" s="127" t="s">
        <v>271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271</v>
      </c>
      <c r="G32" s="126">
        <v>0</v>
      </c>
      <c r="H32" s="129"/>
      <c r="I32" s="129"/>
      <c r="J32" s="129"/>
    </row>
    <row r="33" spans="1:10" ht="12.75">
      <c r="A33" s="121"/>
      <c r="B33" s="122" t="s">
        <v>208</v>
      </c>
      <c r="C33" s="126">
        <v>801</v>
      </c>
      <c r="D33" s="126">
        <v>1</v>
      </c>
      <c r="E33" s="126">
        <v>11</v>
      </c>
      <c r="F33" s="127" t="s">
        <v>271</v>
      </c>
      <c r="G33" s="126">
        <v>870</v>
      </c>
      <c r="H33" s="129"/>
      <c r="I33" s="129"/>
      <c r="J33" s="129"/>
    </row>
    <row r="34" spans="1:10" ht="12.75">
      <c r="A34" s="121"/>
      <c r="B34" s="122" t="s">
        <v>272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208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261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202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267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202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267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273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274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275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267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276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277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267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278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279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280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281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282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267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283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264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284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285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286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235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267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264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264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287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288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202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267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224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289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202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267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191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264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290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291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267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292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289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202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267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185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268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269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293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267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268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269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294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192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264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290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296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202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267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234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289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202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267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297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57" t="s">
        <v>324</v>
      </c>
      <c r="I1" s="257"/>
      <c r="J1" s="257"/>
      <c r="K1" s="34"/>
    </row>
    <row r="2" spans="1:10" s="1" customFormat="1" ht="64.5" customHeight="1">
      <c r="A2" s="263" t="s">
        <v>323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265" t="s">
        <v>12</v>
      </c>
      <c r="B4" s="265" t="s">
        <v>13</v>
      </c>
      <c r="C4" s="265" t="s">
        <v>8</v>
      </c>
      <c r="D4" s="265" t="s">
        <v>9</v>
      </c>
      <c r="E4" s="265" t="s">
        <v>10</v>
      </c>
      <c r="F4" s="265" t="s">
        <v>11</v>
      </c>
      <c r="G4" s="278" t="s">
        <v>193</v>
      </c>
      <c r="H4" s="278"/>
      <c r="I4" s="278"/>
      <c r="J4" s="67" t="s">
        <v>243</v>
      </c>
    </row>
    <row r="5" spans="1:10" s="9" customFormat="1" ht="38.25">
      <c r="A5" s="266"/>
      <c r="B5" s="266"/>
      <c r="C5" s="266"/>
      <c r="D5" s="266"/>
      <c r="E5" s="266"/>
      <c r="F5" s="266"/>
      <c r="G5" s="67" t="s">
        <v>94</v>
      </c>
      <c r="H5" s="67" t="s">
        <v>55</v>
      </c>
      <c r="I5" s="67" t="s">
        <v>95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322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198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189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200</v>
      </c>
      <c r="B10" s="45" t="s">
        <v>80</v>
      </c>
      <c r="C10" s="71" t="s">
        <v>15</v>
      </c>
      <c r="D10" s="71" t="s">
        <v>17</v>
      </c>
      <c r="E10" s="71" t="s">
        <v>199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201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202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125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261</v>
      </c>
      <c r="B13" s="135" t="s">
        <v>80</v>
      </c>
      <c r="C13" s="135" t="s">
        <v>15</v>
      </c>
      <c r="D13" s="135" t="s">
        <v>17</v>
      </c>
      <c r="E13" s="142" t="s">
        <v>300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262</v>
      </c>
      <c r="B14" s="135" t="s">
        <v>80</v>
      </c>
      <c r="C14" s="135" t="s">
        <v>15</v>
      </c>
      <c r="D14" s="135" t="s">
        <v>17</v>
      </c>
      <c r="E14" s="142" t="s">
        <v>300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263</v>
      </c>
      <c r="B15" s="135" t="s">
        <v>80</v>
      </c>
      <c r="C15" s="135" t="s">
        <v>15</v>
      </c>
      <c r="D15" s="135" t="s">
        <v>17</v>
      </c>
      <c r="E15" s="142" t="s">
        <v>300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202</v>
      </c>
      <c r="B16" s="135" t="s">
        <v>80</v>
      </c>
      <c r="C16" s="135" t="s">
        <v>15</v>
      </c>
      <c r="D16" s="135" t="s">
        <v>17</v>
      </c>
      <c r="E16" s="142" t="s">
        <v>300</v>
      </c>
      <c r="F16" s="142" t="s">
        <v>125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304</v>
      </c>
      <c r="B17" s="144" t="s">
        <v>80</v>
      </c>
      <c r="C17" s="144" t="s">
        <v>15</v>
      </c>
      <c r="D17" s="144" t="s">
        <v>19</v>
      </c>
      <c r="E17" s="145" t="s">
        <v>298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319</v>
      </c>
      <c r="B18" s="135" t="s">
        <v>80</v>
      </c>
      <c r="C18" s="135" t="s">
        <v>15</v>
      </c>
      <c r="D18" s="135" t="s">
        <v>19</v>
      </c>
      <c r="E18" s="142" t="s">
        <v>299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319</v>
      </c>
      <c r="B19" s="135" t="s">
        <v>80</v>
      </c>
      <c r="C19" s="135" t="s">
        <v>15</v>
      </c>
      <c r="D19" s="135" t="s">
        <v>19</v>
      </c>
      <c r="E19" s="142" t="s">
        <v>299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202</v>
      </c>
      <c r="B20" s="135" t="s">
        <v>80</v>
      </c>
      <c r="C20" s="135" t="s">
        <v>15</v>
      </c>
      <c r="D20" s="135" t="s">
        <v>19</v>
      </c>
      <c r="E20" s="142" t="s">
        <v>299</v>
      </c>
      <c r="F20" s="142" t="s">
        <v>125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266</v>
      </c>
      <c r="B21" s="135" t="s">
        <v>80</v>
      </c>
      <c r="C21" s="135" t="s">
        <v>15</v>
      </c>
      <c r="D21" s="135" t="s">
        <v>19</v>
      </c>
      <c r="E21" s="142" t="s">
        <v>299</v>
      </c>
      <c r="F21" s="142" t="s">
        <v>135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267</v>
      </c>
      <c r="B22" s="135" t="s">
        <v>80</v>
      </c>
      <c r="C22" s="135" t="s">
        <v>15</v>
      </c>
      <c r="D22" s="135" t="s">
        <v>19</v>
      </c>
      <c r="E22" s="142" t="s">
        <v>299</v>
      </c>
      <c r="F22" s="142" t="s">
        <v>126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268</v>
      </c>
      <c r="B23" s="135" t="s">
        <v>80</v>
      </c>
      <c r="C23" s="135" t="s">
        <v>15</v>
      </c>
      <c r="D23" s="135" t="s">
        <v>19</v>
      </c>
      <c r="E23" s="142" t="s">
        <v>303</v>
      </c>
      <c r="F23" s="142" t="s">
        <v>134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269</v>
      </c>
      <c r="B24" s="135" t="s">
        <v>80</v>
      </c>
      <c r="C24" s="135" t="s">
        <v>15</v>
      </c>
      <c r="D24" s="135" t="s">
        <v>19</v>
      </c>
      <c r="E24" s="142" t="s">
        <v>303</v>
      </c>
      <c r="F24" s="142" t="s">
        <v>133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207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206</v>
      </c>
      <c r="B27" s="45" t="s">
        <v>80</v>
      </c>
      <c r="C27" s="71" t="s">
        <v>15</v>
      </c>
      <c r="D27" s="71" t="s">
        <v>19</v>
      </c>
      <c r="E27" s="71" t="s">
        <v>199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205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202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125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202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125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137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135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203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126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138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134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204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133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127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125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204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133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261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262</v>
      </c>
      <c r="B40" s="135" t="s">
        <v>80</v>
      </c>
      <c r="C40" s="141" t="s">
        <v>15</v>
      </c>
      <c r="D40" s="141" t="s">
        <v>119</v>
      </c>
      <c r="E40" s="141" t="s">
        <v>271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119</v>
      </c>
      <c r="E41" s="141" t="s">
        <v>271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208</v>
      </c>
      <c r="B42" s="135" t="s">
        <v>80</v>
      </c>
      <c r="C42" s="141" t="s">
        <v>15</v>
      </c>
      <c r="D42" s="141" t="s">
        <v>119</v>
      </c>
      <c r="E42" s="141" t="s">
        <v>271</v>
      </c>
      <c r="F42" s="71" t="s">
        <v>136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210</v>
      </c>
      <c r="B43" s="69" t="s">
        <v>80</v>
      </c>
      <c r="C43" s="95" t="s">
        <v>15</v>
      </c>
      <c r="D43" s="95" t="s">
        <v>119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104</v>
      </c>
      <c r="B44" s="45" t="s">
        <v>80</v>
      </c>
      <c r="C44" s="71" t="s">
        <v>15</v>
      </c>
      <c r="D44" s="71" t="s">
        <v>119</v>
      </c>
      <c r="E44" s="71" t="s">
        <v>209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119</v>
      </c>
      <c r="E45" s="71" t="s">
        <v>103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208</v>
      </c>
      <c r="B46" s="45" t="s">
        <v>80</v>
      </c>
      <c r="C46" s="71" t="s">
        <v>15</v>
      </c>
      <c r="D46" s="71" t="s">
        <v>119</v>
      </c>
      <c r="E46" s="71" t="s">
        <v>103</v>
      </c>
      <c r="F46" s="71" t="s">
        <v>136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261</v>
      </c>
      <c r="B47" s="144" t="s">
        <v>80</v>
      </c>
      <c r="C47" s="98" t="s">
        <v>17</v>
      </c>
      <c r="D47" s="98" t="s">
        <v>16</v>
      </c>
      <c r="E47" s="98" t="s">
        <v>306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249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305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202</v>
      </c>
      <c r="B50" s="135" t="s">
        <v>80</v>
      </c>
      <c r="C50" s="141" t="s">
        <v>17</v>
      </c>
      <c r="D50" s="141" t="s">
        <v>18</v>
      </c>
      <c r="E50" s="141" t="s">
        <v>305</v>
      </c>
      <c r="F50" s="141" t="s">
        <v>125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267</v>
      </c>
      <c r="B51" s="135" t="s">
        <v>80</v>
      </c>
      <c r="C51" s="141" t="s">
        <v>17</v>
      </c>
      <c r="D51" s="141" t="s">
        <v>18</v>
      </c>
      <c r="E51" s="141" t="s">
        <v>305</v>
      </c>
      <c r="F51" s="141" t="s">
        <v>126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211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307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308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102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102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202</v>
      </c>
      <c r="B58" s="45" t="s">
        <v>80</v>
      </c>
      <c r="C58" s="71" t="s">
        <v>17</v>
      </c>
      <c r="D58" s="71" t="s">
        <v>18</v>
      </c>
      <c r="E58" s="71" t="s">
        <v>308</v>
      </c>
      <c r="F58" s="71" t="s">
        <v>125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203</v>
      </c>
      <c r="B59" s="45" t="s">
        <v>80</v>
      </c>
      <c r="C59" s="71" t="s">
        <v>17</v>
      </c>
      <c r="D59" s="71" t="s">
        <v>18</v>
      </c>
      <c r="E59" s="71" t="s">
        <v>308</v>
      </c>
      <c r="F59" s="71" t="s">
        <v>126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128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126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216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188</v>
      </c>
      <c r="B62" s="45" t="s">
        <v>80</v>
      </c>
      <c r="C62" s="71" t="s">
        <v>19</v>
      </c>
      <c r="D62" s="71" t="s">
        <v>187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215</v>
      </c>
      <c r="B63" s="45" t="s">
        <v>80</v>
      </c>
      <c r="C63" s="71" t="s">
        <v>19</v>
      </c>
      <c r="D63" s="71" t="s">
        <v>187</v>
      </c>
      <c r="E63" s="71" t="s">
        <v>214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213</v>
      </c>
      <c r="B64" s="45" t="s">
        <v>80</v>
      </c>
      <c r="C64" s="71" t="s">
        <v>19</v>
      </c>
      <c r="D64" s="71" t="s">
        <v>187</v>
      </c>
      <c r="E64" s="71" t="s">
        <v>212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203</v>
      </c>
      <c r="B65" s="45" t="s">
        <v>80</v>
      </c>
      <c r="C65" s="71" t="s">
        <v>19</v>
      </c>
      <c r="D65" s="71" t="s">
        <v>187</v>
      </c>
      <c r="E65" s="71" t="s">
        <v>212</v>
      </c>
      <c r="F65" s="71" t="s">
        <v>126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221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219</v>
      </c>
      <c r="B68" s="45" t="s">
        <v>80</v>
      </c>
      <c r="C68" s="45" t="s">
        <v>23</v>
      </c>
      <c r="D68" s="45" t="s">
        <v>17</v>
      </c>
      <c r="E68" s="45" t="s">
        <v>220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218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202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125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203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126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304</v>
      </c>
      <c r="B72" s="135" t="s">
        <v>80</v>
      </c>
      <c r="C72" s="141" t="s">
        <v>23</v>
      </c>
      <c r="D72" s="141" t="s">
        <v>18</v>
      </c>
      <c r="E72" s="141" t="s">
        <v>298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284</v>
      </c>
      <c r="B73" s="135" t="s">
        <v>80</v>
      </c>
      <c r="C73" s="141" t="s">
        <v>23</v>
      </c>
      <c r="D73" s="141" t="s">
        <v>18</v>
      </c>
      <c r="E73" s="141" t="s">
        <v>309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285</v>
      </c>
      <c r="B74" s="135" t="s">
        <v>80</v>
      </c>
      <c r="C74" s="141" t="s">
        <v>23</v>
      </c>
      <c r="D74" s="141" t="s">
        <v>18</v>
      </c>
      <c r="E74" s="141" t="s">
        <v>309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286</v>
      </c>
      <c r="B75" s="135" t="s">
        <v>80</v>
      </c>
      <c r="C75" s="141" t="s">
        <v>23</v>
      </c>
      <c r="D75" s="141" t="s">
        <v>18</v>
      </c>
      <c r="E75" s="141" t="s">
        <v>309</v>
      </c>
      <c r="F75" s="141" t="s">
        <v>126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121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121</v>
      </c>
      <c r="B77" s="45" t="s">
        <v>80</v>
      </c>
      <c r="C77" s="71" t="s">
        <v>23</v>
      </c>
      <c r="D77" s="71" t="s">
        <v>18</v>
      </c>
      <c r="E77" s="71" t="s">
        <v>217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235</v>
      </c>
      <c r="B78" s="45" t="s">
        <v>80</v>
      </c>
      <c r="C78" s="71" t="s">
        <v>23</v>
      </c>
      <c r="D78" s="71" t="s">
        <v>18</v>
      </c>
      <c r="E78" s="71" t="s">
        <v>122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203</v>
      </c>
      <c r="B79" s="45" t="s">
        <v>80</v>
      </c>
      <c r="C79" s="71" t="s">
        <v>23</v>
      </c>
      <c r="D79" s="71" t="s">
        <v>18</v>
      </c>
      <c r="E79" s="71" t="s">
        <v>122</v>
      </c>
      <c r="F79" s="71" t="s">
        <v>126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225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304</v>
      </c>
      <c r="B81" s="135" t="s">
        <v>80</v>
      </c>
      <c r="C81" s="141" t="s">
        <v>20</v>
      </c>
      <c r="D81" s="141" t="s">
        <v>16</v>
      </c>
      <c r="E81" s="141" t="s">
        <v>298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312</v>
      </c>
      <c r="B82" s="135" t="s">
        <v>80</v>
      </c>
      <c r="C82" s="141" t="s">
        <v>20</v>
      </c>
      <c r="D82" s="141" t="s">
        <v>20</v>
      </c>
      <c r="E82" s="141" t="s">
        <v>310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313</v>
      </c>
      <c r="B83" s="135" t="s">
        <v>80</v>
      </c>
      <c r="C83" s="141" t="s">
        <v>20</v>
      </c>
      <c r="D83" s="141" t="s">
        <v>20</v>
      </c>
      <c r="E83" s="141" t="s">
        <v>311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202</v>
      </c>
      <c r="B84" s="135" t="s">
        <v>80</v>
      </c>
      <c r="C84" s="141" t="s">
        <v>20</v>
      </c>
      <c r="D84" s="141" t="s">
        <v>20</v>
      </c>
      <c r="E84" s="141" t="s">
        <v>311</v>
      </c>
      <c r="F84" s="141" t="s">
        <v>125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267</v>
      </c>
      <c r="B85" s="135" t="s">
        <v>80</v>
      </c>
      <c r="C85" s="141" t="s">
        <v>20</v>
      </c>
      <c r="D85" s="141" t="s">
        <v>20</v>
      </c>
      <c r="E85" s="141" t="s">
        <v>311</v>
      </c>
      <c r="F85" s="141" t="s">
        <v>126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224</v>
      </c>
      <c r="B87" s="45" t="s">
        <v>80</v>
      </c>
      <c r="C87" s="71" t="s">
        <v>20</v>
      </c>
      <c r="D87" s="71" t="s">
        <v>20</v>
      </c>
      <c r="E87" s="71" t="s">
        <v>223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222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202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125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203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126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228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227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304</v>
      </c>
      <c r="B94" s="135" t="s">
        <v>80</v>
      </c>
      <c r="C94" s="135" t="s">
        <v>24</v>
      </c>
      <c r="D94" s="135" t="s">
        <v>15</v>
      </c>
      <c r="E94" s="45" t="s">
        <v>298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315</v>
      </c>
      <c r="B95" s="135" t="s">
        <v>80</v>
      </c>
      <c r="C95" s="135" t="s">
        <v>24</v>
      </c>
      <c r="D95" s="135" t="s">
        <v>15</v>
      </c>
      <c r="E95" s="45" t="s">
        <v>310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316</v>
      </c>
      <c r="B96" s="135" t="s">
        <v>80</v>
      </c>
      <c r="C96" s="135" t="s">
        <v>24</v>
      </c>
      <c r="D96" s="135" t="s">
        <v>15</v>
      </c>
      <c r="E96" s="45" t="s">
        <v>314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267</v>
      </c>
      <c r="B97" s="135" t="s">
        <v>80</v>
      </c>
      <c r="C97" s="135" t="s">
        <v>24</v>
      </c>
      <c r="D97" s="135" t="s">
        <v>15</v>
      </c>
      <c r="E97" s="45" t="s">
        <v>314</v>
      </c>
      <c r="F97" s="45" t="s">
        <v>126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236</v>
      </c>
      <c r="B98" s="45" t="s">
        <v>80</v>
      </c>
      <c r="C98" s="45" t="s">
        <v>24</v>
      </c>
      <c r="D98" s="45" t="s">
        <v>15</v>
      </c>
      <c r="E98" s="45" t="s">
        <v>314</v>
      </c>
      <c r="F98" s="45" t="s">
        <v>237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226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202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125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203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126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236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237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231</v>
      </c>
      <c r="B105" s="69" t="s">
        <v>80</v>
      </c>
      <c r="C105" s="95" t="s">
        <v>24</v>
      </c>
      <c r="D105" s="95" t="s">
        <v>15</v>
      </c>
      <c r="E105" s="98" t="s">
        <v>230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123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202</v>
      </c>
      <c r="B107" s="45" t="s">
        <v>80</v>
      </c>
      <c r="C107" s="71" t="s">
        <v>24</v>
      </c>
      <c r="D107" s="71" t="s">
        <v>15</v>
      </c>
      <c r="E107" s="71" t="s">
        <v>123</v>
      </c>
      <c r="F107" s="71" t="s">
        <v>125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203</v>
      </c>
      <c r="B108" s="45" t="s">
        <v>80</v>
      </c>
      <c r="C108" s="71" t="s">
        <v>24</v>
      </c>
      <c r="D108" s="71" t="s">
        <v>15</v>
      </c>
      <c r="E108" s="71" t="s">
        <v>123</v>
      </c>
      <c r="F108" s="71" t="s">
        <v>126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231</v>
      </c>
      <c r="B112" s="69" t="s">
        <v>80</v>
      </c>
      <c r="C112" s="95" t="s">
        <v>24</v>
      </c>
      <c r="D112" s="95" t="s">
        <v>15</v>
      </c>
      <c r="E112" s="98" t="s">
        <v>230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229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202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125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203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126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236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237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120</v>
      </c>
      <c r="B118" s="69" t="s">
        <v>80</v>
      </c>
      <c r="C118" s="95" t="s">
        <v>119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192</v>
      </c>
      <c r="B119" s="45" t="s">
        <v>80</v>
      </c>
      <c r="C119" s="71" t="s">
        <v>119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304</v>
      </c>
      <c r="B120" s="135" t="s">
        <v>80</v>
      </c>
      <c r="C120" s="141" t="s">
        <v>119</v>
      </c>
      <c r="D120" s="141" t="s">
        <v>23</v>
      </c>
      <c r="E120" s="85" t="s">
        <v>298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315</v>
      </c>
      <c r="B121" s="135" t="s">
        <v>80</v>
      </c>
      <c r="C121" s="141" t="s">
        <v>119</v>
      </c>
      <c r="D121" s="141" t="s">
        <v>23</v>
      </c>
      <c r="E121" s="85" t="s">
        <v>310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318</v>
      </c>
      <c r="B122" s="135" t="s">
        <v>80</v>
      </c>
      <c r="C122" s="141" t="s">
        <v>119</v>
      </c>
      <c r="D122" s="141" t="s">
        <v>23</v>
      </c>
      <c r="E122" s="85" t="s">
        <v>317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202</v>
      </c>
      <c r="B123" s="135" t="s">
        <v>80</v>
      </c>
      <c r="C123" s="141" t="s">
        <v>119</v>
      </c>
      <c r="D123" s="141" t="s">
        <v>23</v>
      </c>
      <c r="E123" s="85" t="s">
        <v>317</v>
      </c>
      <c r="F123" s="141" t="s">
        <v>125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234</v>
      </c>
      <c r="B124" s="45" t="s">
        <v>80</v>
      </c>
      <c r="C124" s="71" t="s">
        <v>119</v>
      </c>
      <c r="D124" s="71" t="s">
        <v>23</v>
      </c>
      <c r="E124" s="71" t="s">
        <v>233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119</v>
      </c>
      <c r="D125" s="71" t="s">
        <v>23</v>
      </c>
      <c r="E125" s="71" t="s">
        <v>232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202</v>
      </c>
      <c r="B126" s="45" t="s">
        <v>80</v>
      </c>
      <c r="C126" s="71" t="s">
        <v>119</v>
      </c>
      <c r="D126" s="71" t="s">
        <v>23</v>
      </c>
      <c r="E126" s="71" t="s">
        <v>232</v>
      </c>
      <c r="F126" s="71" t="s">
        <v>125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158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148</v>
      </c>
      <c r="B128" s="45" t="s">
        <v>149</v>
      </c>
      <c r="C128" s="71" t="s">
        <v>150</v>
      </c>
      <c r="D128" s="71" t="s">
        <v>150</v>
      </c>
      <c r="E128" s="85" t="s">
        <v>151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57" t="s">
        <v>247</v>
      </c>
      <c r="L1" s="257"/>
      <c r="M1" s="257"/>
      <c r="N1" s="34"/>
    </row>
    <row r="2" spans="1:13" s="1" customFormat="1" ht="64.5" customHeight="1">
      <c r="A2" s="263" t="s">
        <v>245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265" t="s">
        <v>12</v>
      </c>
      <c r="B4" s="265" t="s">
        <v>13</v>
      </c>
      <c r="C4" s="265" t="s">
        <v>8</v>
      </c>
      <c r="D4" s="265" t="s">
        <v>9</v>
      </c>
      <c r="E4" s="265" t="s">
        <v>10</v>
      </c>
      <c r="F4" s="265" t="s">
        <v>11</v>
      </c>
      <c r="G4" s="267" t="s">
        <v>130</v>
      </c>
      <c r="H4" s="268"/>
      <c r="I4" s="269"/>
      <c r="J4" s="278" t="s">
        <v>193</v>
      </c>
      <c r="K4" s="278"/>
      <c r="L4" s="278"/>
      <c r="M4" s="67" t="s">
        <v>243</v>
      </c>
    </row>
    <row r="5" spans="1:13" s="9" customFormat="1" ht="51">
      <c r="A5" s="266"/>
      <c r="B5" s="266"/>
      <c r="C5" s="266"/>
      <c r="D5" s="266"/>
      <c r="E5" s="266"/>
      <c r="F5" s="266"/>
      <c r="G5" s="67" t="s">
        <v>94</v>
      </c>
      <c r="H5" s="67" t="s">
        <v>98</v>
      </c>
      <c r="I5" s="21" t="s">
        <v>97</v>
      </c>
      <c r="J5" s="67" t="s">
        <v>94</v>
      </c>
      <c r="K5" s="67" t="s">
        <v>55</v>
      </c>
      <c r="L5" s="67" t="s">
        <v>95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198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189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200</v>
      </c>
      <c r="B9" s="45" t="s">
        <v>80</v>
      </c>
      <c r="C9" s="71" t="s">
        <v>15</v>
      </c>
      <c r="D9" s="71" t="s">
        <v>17</v>
      </c>
      <c r="E9" s="71" t="s">
        <v>199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201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202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125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207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248</v>
      </c>
      <c r="B13" s="69"/>
      <c r="C13" s="95"/>
      <c r="D13" s="95"/>
      <c r="E13" s="95" t="s">
        <v>249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250</v>
      </c>
      <c r="B14" s="69"/>
      <c r="C14" s="95"/>
      <c r="D14" s="95"/>
      <c r="E14" s="95" t="s">
        <v>251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206</v>
      </c>
      <c r="B16" s="45" t="s">
        <v>80</v>
      </c>
      <c r="C16" s="71" t="s">
        <v>15</v>
      </c>
      <c r="D16" s="71" t="s">
        <v>19</v>
      </c>
      <c r="E16" s="71" t="s">
        <v>199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205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202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125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202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125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137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135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203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126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138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134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204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133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127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125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204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133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210</v>
      </c>
      <c r="B28" s="69" t="s">
        <v>80</v>
      </c>
      <c r="C28" s="95" t="s">
        <v>15</v>
      </c>
      <c r="D28" s="95" t="s">
        <v>119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104</v>
      </c>
      <c r="B29" s="45" t="s">
        <v>80</v>
      </c>
      <c r="C29" s="71" t="s">
        <v>15</v>
      </c>
      <c r="D29" s="71" t="s">
        <v>119</v>
      </c>
      <c r="E29" s="71" t="s">
        <v>209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119</v>
      </c>
      <c r="E30" s="71" t="s">
        <v>103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208</v>
      </c>
      <c r="B31" s="45" t="s">
        <v>80</v>
      </c>
      <c r="C31" s="71" t="s">
        <v>15</v>
      </c>
      <c r="D31" s="71" t="s">
        <v>119</v>
      </c>
      <c r="E31" s="71" t="s">
        <v>103</v>
      </c>
      <c r="F31" s="71" t="s">
        <v>136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211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102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102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202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125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203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126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128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126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216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188</v>
      </c>
      <c r="B42" s="45" t="s">
        <v>80</v>
      </c>
      <c r="C42" s="71" t="s">
        <v>19</v>
      </c>
      <c r="D42" s="71" t="s">
        <v>187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215</v>
      </c>
      <c r="B43" s="45" t="s">
        <v>80</v>
      </c>
      <c r="C43" s="71" t="s">
        <v>19</v>
      </c>
      <c r="D43" s="71" t="s">
        <v>187</v>
      </c>
      <c r="E43" s="71" t="s">
        <v>214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213</v>
      </c>
      <c r="B44" s="45" t="s">
        <v>80</v>
      </c>
      <c r="C44" s="71" t="s">
        <v>19</v>
      </c>
      <c r="D44" s="71" t="s">
        <v>187</v>
      </c>
      <c r="E44" s="71" t="s">
        <v>212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203</v>
      </c>
      <c r="B45" s="45" t="s">
        <v>80</v>
      </c>
      <c r="C45" s="71" t="s">
        <v>19</v>
      </c>
      <c r="D45" s="71" t="s">
        <v>187</v>
      </c>
      <c r="E45" s="71" t="s">
        <v>212</v>
      </c>
      <c r="F45" s="71" t="s">
        <v>126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221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219</v>
      </c>
      <c r="B48" s="45" t="s">
        <v>80</v>
      </c>
      <c r="C48" s="45" t="s">
        <v>23</v>
      </c>
      <c r="D48" s="45" t="s">
        <v>17</v>
      </c>
      <c r="E48" s="45" t="s">
        <v>220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218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202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125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203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126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121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121</v>
      </c>
      <c r="B53" s="45" t="s">
        <v>80</v>
      </c>
      <c r="C53" s="71" t="s">
        <v>23</v>
      </c>
      <c r="D53" s="71" t="s">
        <v>18</v>
      </c>
      <c r="E53" s="71" t="s">
        <v>217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235</v>
      </c>
      <c r="B54" s="45" t="s">
        <v>80</v>
      </c>
      <c r="C54" s="71" t="s">
        <v>23</v>
      </c>
      <c r="D54" s="71" t="s">
        <v>18</v>
      </c>
      <c r="E54" s="71" t="s">
        <v>122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203</v>
      </c>
      <c r="B55" s="45" t="s">
        <v>80</v>
      </c>
      <c r="C55" s="71" t="s">
        <v>23</v>
      </c>
      <c r="D55" s="71" t="s">
        <v>18</v>
      </c>
      <c r="E55" s="71" t="s">
        <v>122</v>
      </c>
      <c r="F55" s="71" t="s">
        <v>126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225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224</v>
      </c>
      <c r="B58" s="45" t="s">
        <v>80</v>
      </c>
      <c r="C58" s="71" t="s">
        <v>20</v>
      </c>
      <c r="D58" s="71" t="s">
        <v>20</v>
      </c>
      <c r="E58" s="71" t="s">
        <v>223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222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202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125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203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126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228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227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226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202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125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203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126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236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237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231</v>
      </c>
      <c r="B71" s="69" t="s">
        <v>80</v>
      </c>
      <c r="C71" s="95" t="s">
        <v>24</v>
      </c>
      <c r="D71" s="95" t="s">
        <v>15</v>
      </c>
      <c r="E71" s="98" t="s">
        <v>230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123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202</v>
      </c>
      <c r="B73" s="45" t="s">
        <v>80</v>
      </c>
      <c r="C73" s="71" t="s">
        <v>24</v>
      </c>
      <c r="D73" s="71" t="s">
        <v>15</v>
      </c>
      <c r="E73" s="71" t="s">
        <v>123</v>
      </c>
      <c r="F73" s="71" t="s">
        <v>125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203</v>
      </c>
      <c r="B74" s="45" t="s">
        <v>80</v>
      </c>
      <c r="C74" s="71" t="s">
        <v>24</v>
      </c>
      <c r="D74" s="71" t="s">
        <v>15</v>
      </c>
      <c r="E74" s="71" t="s">
        <v>123</v>
      </c>
      <c r="F74" s="71" t="s">
        <v>126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231</v>
      </c>
      <c r="B78" s="69" t="s">
        <v>80</v>
      </c>
      <c r="C78" s="95" t="s">
        <v>24</v>
      </c>
      <c r="D78" s="95" t="s">
        <v>15</v>
      </c>
      <c r="E78" s="98" t="s">
        <v>230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229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202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125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203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126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236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237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120</v>
      </c>
      <c r="B84" s="69" t="s">
        <v>80</v>
      </c>
      <c r="C84" s="95" t="s">
        <v>119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192</v>
      </c>
      <c r="B85" s="45" t="s">
        <v>80</v>
      </c>
      <c r="C85" s="71" t="s">
        <v>119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234</v>
      </c>
      <c r="B86" s="45" t="s">
        <v>80</v>
      </c>
      <c r="C86" s="71" t="s">
        <v>119</v>
      </c>
      <c r="D86" s="71" t="s">
        <v>23</v>
      </c>
      <c r="E86" s="71" t="s">
        <v>233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119</v>
      </c>
      <c r="D87" s="71" t="s">
        <v>23</v>
      </c>
      <c r="E87" s="71" t="s">
        <v>232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202</v>
      </c>
      <c r="B88" s="45" t="s">
        <v>80</v>
      </c>
      <c r="C88" s="71" t="s">
        <v>119</v>
      </c>
      <c r="D88" s="71" t="s">
        <v>23</v>
      </c>
      <c r="E88" s="71" t="s">
        <v>232</v>
      </c>
      <c r="F88" s="71" t="s">
        <v>125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158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148</v>
      </c>
      <c r="B90" s="45" t="s">
        <v>149</v>
      </c>
      <c r="C90" s="71" t="s">
        <v>150</v>
      </c>
      <c r="D90" s="71" t="s">
        <v>150</v>
      </c>
      <c r="E90" s="85" t="s">
        <v>151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Unknown</cp:lastModifiedBy>
  <cp:lastPrinted>2017-03-20T09:52:41Z</cp:lastPrinted>
  <dcterms:created xsi:type="dcterms:W3CDTF">2005-10-31T07:03:47Z</dcterms:created>
  <dcterms:modified xsi:type="dcterms:W3CDTF">2017-03-20T09:52:56Z</dcterms:modified>
  <cp:category/>
  <cp:version/>
  <cp:contentType/>
  <cp:contentStatus/>
</cp:coreProperties>
</file>