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2120" windowHeight="7815" tabRatio="728" activeTab="1"/>
  </bookViews>
  <sheets>
    <sheet name="прил   10" sheetId="1" r:id="rId1"/>
    <sheet name="прил 11" sheetId="2" r:id="rId2"/>
  </sheets>
  <definedNames>
    <definedName name="_xlnm.Print_Area" localSheetId="0">'прил   10'!$A$1:$P$118</definedName>
    <definedName name="_xlnm.Print_Area" localSheetId="1">'прил 11'!$A$1:$N$74</definedName>
    <definedName name="п" localSheetId="0">#REF!</definedName>
    <definedName name="п" localSheetId="1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<sst xmlns="http://schemas.openxmlformats.org/spreadsheetml/2006/main" count="917" uniqueCount="148">
  <si>
    <t>Высшее должностное лицо сельского поселения и его заместители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</si>
  <si>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</si>
  <si>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</si>
  <si>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Резервные фонды органов местного самоуправления</t>
  </si>
  <si>
    <t>Резервные средства</t>
  </si>
  <si>
    <t>870</t>
  </si>
  <si>
    <t>Образование</t>
  </si>
  <si>
    <t>07</t>
  </si>
  <si>
    <t>Молодежная политика и оздоровление детей</t>
  </si>
  <si>
    <t>852</t>
  </si>
  <si>
    <t>ВСЕГО РАСХОДОВ</t>
  </si>
  <si>
    <t>Культура</t>
  </si>
  <si>
    <t>Благоустройство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</si>
  <si>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</si>
  <si>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№ п/п</t>
  </si>
  <si>
    <t>Наименование показателей</t>
  </si>
  <si>
    <t>3</t>
  </si>
  <si>
    <t>4</t>
  </si>
  <si>
    <t>5</t>
  </si>
  <si>
    <t>6</t>
  </si>
  <si>
    <t>7</t>
  </si>
  <si>
    <t>Другие вопросы в области физической культуры и спорта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</si>
  <si>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</si>
  <si>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</si>
  <si>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</si>
  <si>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</si>
  <si>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</si>
  <si>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801</t>
  </si>
  <si>
    <t>000</t>
  </si>
  <si>
    <t>Общегосударственные вопросы</t>
  </si>
  <si>
    <t>01</t>
  </si>
  <si>
    <t>02</t>
  </si>
  <si>
    <t>04</t>
  </si>
  <si>
    <t>03</t>
  </si>
  <si>
    <t>Жилищно-коммунальное хозяйство</t>
  </si>
  <si>
    <t>05</t>
  </si>
  <si>
    <t>08</t>
  </si>
  <si>
    <t>11</t>
  </si>
  <si>
    <t>Условно утвержденные расходы</t>
  </si>
  <si>
    <t>121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</si>
  <si>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</si>
  <si>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</si>
  <si>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</si>
  <si>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</si>
  <si>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Уплата прочих налогов, сборов и иных платежей</t>
  </si>
  <si>
    <t>244</t>
  </si>
  <si>
    <t>851</t>
  </si>
  <si>
    <t xml:space="preserve">Культура, кинематография </t>
  </si>
  <si>
    <t>Фонд оплаты труда государственных (муниципальных) органов и взносы по обязательному социальному страхованию</t>
  </si>
  <si>
    <t>Непрограммные направления деятельности</t>
  </si>
  <si>
    <t>Функционирование высшего должностного лица субъекта РФ и муниципального образования</t>
  </si>
  <si>
    <t>Физическая культура и спорт</t>
  </si>
  <si>
    <t>Иные межбюджетные трансферты</t>
  </si>
  <si>
    <t>0120000000</t>
  </si>
  <si>
    <t>0120100000</t>
  </si>
  <si>
    <t>0100000000</t>
  </si>
  <si>
    <t>0130000000</t>
  </si>
  <si>
    <t>0130300000</t>
  </si>
  <si>
    <t>0130100000</t>
  </si>
  <si>
    <t>0130200000</t>
  </si>
  <si>
    <t>9900000000</t>
  </si>
  <si>
    <t>0110000000</t>
  </si>
  <si>
    <t>010А101100</t>
  </si>
  <si>
    <t>010А101110</t>
  </si>
  <si>
    <t>010А101190</t>
  </si>
  <si>
    <t>990000Ш600</t>
  </si>
  <si>
    <t>Прочая закупка товаров, работ и услуг для обеспечения государственных(муниципальных) нужд</t>
  </si>
  <si>
    <t>540</t>
  </si>
  <si>
    <t>129</t>
  </si>
  <si>
    <t>Взносы по обязательному социальному страхованию</t>
  </si>
  <si>
    <t xml:space="preserve">Фонд оплаты труда государственных (муниципальных) органов </t>
  </si>
  <si>
    <t>НАЦИОНАЛЬНАЯ ОБОРОНА</t>
  </si>
  <si>
    <t>Мобилизационная и вневойсковая подготовка</t>
  </si>
  <si>
    <t>8</t>
  </si>
  <si>
    <t>9900000</t>
  </si>
  <si>
    <t>Непрограммные направления деятельности администрации сельского поселения</t>
  </si>
  <si>
    <t>9900801</t>
  </si>
  <si>
    <t>9901801</t>
  </si>
  <si>
    <t>0100000</t>
  </si>
  <si>
    <t>0100801</t>
  </si>
  <si>
    <t>122</t>
  </si>
  <si>
    <t>99000Ш2</t>
  </si>
  <si>
    <t>Субвенция на осуществление воинского учета на территориях,где отсутствуют военные комиссариаты</t>
  </si>
  <si>
    <t>1115118</t>
  </si>
  <si>
    <t>0120000</t>
  </si>
  <si>
    <t>0122000</t>
  </si>
  <si>
    <t>0130000</t>
  </si>
  <si>
    <t>0133000</t>
  </si>
  <si>
    <t>0132000</t>
  </si>
  <si>
    <t>99</t>
  </si>
  <si>
    <t>9990000</t>
  </si>
  <si>
    <t>999</t>
  </si>
  <si>
    <t>Изменения на 2017 год (+;-)</t>
  </si>
  <si>
    <t>Субвенция на осуществление воинского учета на территориях, где отсутствуют военные комиссариаты в рамках подпрограммы "Управление муниципальными финансами и муниципальным имуществом"</t>
  </si>
  <si>
    <t>АВЦП" Обеспечение деятельности Администрации МО Шашикманское сельское поселение на 2015-2018 гг.</t>
  </si>
  <si>
    <t>Муниципальная программа "Комплексное развитие территории Шашикманского сельского поселения на 2015-2018г.г"</t>
  </si>
  <si>
    <t>Подпрограмма "Устойчивое развитие систем жизнеобеспечения  Шашикманского сельского поселения на 2015-2018г.г"</t>
  </si>
  <si>
    <t>Повышение уровня благоустройства в рамках подпрограммы "Устоичивое развитие систем жизнеобеспечения" муниципальной программы "Комплексное развитие территории Шашикманского сельского поселения на 2015-2018г.г"</t>
  </si>
  <si>
    <t>Подпрограмма "Развитие социально-культурной сферы Шашикманского сельского поселения на 2015-2018г.г."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</si>
  <si>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Шашикманского сельского поселения на 2015-2018г.г"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</si>
  <si>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Шашикманского сельского поселения на 2015-2018г.г"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</si>
  <si>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Шашикманского сельского поселения на 2015-2018г.г"</t>
  </si>
  <si>
    <t>Муниципальная программа "Комплексное развитие территории Шашикманское сельского поселения на 2015-2018г.г"</t>
  </si>
  <si>
    <t>Подпрограмма "Устойчивое развитие систем жизнеобеспечения Шашикманского сельского поселения на 2015-2018г.г"</t>
  </si>
  <si>
    <t>Повышение уровня благоустройства   в рамках подпрограммы "Устоичивое развитие систем жизнеобеспечения" муниципальной программы "Комплексное развитие территории Шашикманского сельского поселения на 2015-2018г.г"</t>
  </si>
  <si>
    <t>9900099999</t>
  </si>
  <si>
    <t>Приложение 10</t>
  </si>
  <si>
    <t>Приложение 11</t>
  </si>
  <si>
    <t>0110451180</t>
  </si>
  <si>
    <t>990А001100</t>
  </si>
  <si>
    <t>0110400000</t>
  </si>
  <si>
    <t xml:space="preserve">Субвенция на осуществление воинского учета на территориях, где отсутствуют военные комиссариаты </t>
  </si>
  <si>
    <t>к решению "О бюджете муниципального образования Шашикманское сельское поселение на 2018 год и на плановый период 2019-2020 годов"</t>
  </si>
  <si>
    <t>(тыс. рублей)</t>
  </si>
  <si>
    <t>0130300001</t>
  </si>
  <si>
    <t>Ведомственная структура расходов бюджета муниципального образования Шашикманское сельское поселение на 2018 год</t>
  </si>
  <si>
    <t>изменения(+/-)</t>
  </si>
  <si>
    <t>Итого с изменениями 2018 год</t>
  </si>
  <si>
    <t>Фонд оплаты труда  государственных (муниципальных) органов</t>
  </si>
  <si>
    <t>Подготовка и проведение выборов и референдумов</t>
  </si>
  <si>
    <t>99Г0916000</t>
  </si>
  <si>
    <t>880</t>
  </si>
  <si>
    <t>Ведомственная структура расходов бюджета муниципального образования Шашикманское сельское поселение на 2019-2020гг</t>
  </si>
  <si>
    <t>изменеия (+/-)</t>
  </si>
  <si>
    <t>итого с изменениями 2019 год</t>
  </si>
  <si>
    <t>0,00</t>
  </si>
  <si>
    <t>1,87</t>
  </si>
  <si>
    <t>0,56</t>
  </si>
  <si>
    <t>-7,00</t>
  </si>
  <si>
    <t>Фонд оплаты труда  государственных (муниципальных)  органов</t>
  </si>
  <si>
    <t>9</t>
  </si>
  <si>
    <t xml:space="preserve">Сумма на  2020год                      </t>
  </si>
  <si>
    <t>Специальные расходы</t>
  </si>
  <si>
    <t>Обеспечение проведения  выборов и референдумов</t>
  </si>
  <si>
    <t>Подпрограмма "Развитие экономического и налогового потенциала муниципального образования Шашикманское сельское поселение на 2015-2018г.г."</t>
  </si>
  <si>
    <t>Развитие молодежной политики в рамках подпрограммы "Развитие социально-культурной сферы"  вмуниципальном  образовании Шашикманское сельское поселение на 2015-2018г.г.</t>
  </si>
  <si>
    <t>Развитие культуры   в рамках подпрограммы "Развитие социально-культурной сферы" в муниципальном образовании Шашикманское сельское поселение на 2015-2018г.г.</t>
  </si>
  <si>
    <t>Развитие физической культуры и спорта в рамках подпрограммы "Развитие социально-культурной сферы" в муниципальном образовании Шашикманское сельское поселение на 2015-2018г.г"</t>
  </si>
  <si>
    <t>Развитие  молодежной политики  в рамках подпрограммы "Развитие социально-культурной сферы в муниципальном  образовании Шашикманское сельское поселение на 2015-2018г.г."</t>
  </si>
  <si>
    <t>Муниципальная программа "Комплексное развитие территории Шашикманского сельского поселения на 2019-2022г.г"</t>
  </si>
  <si>
    <t>" Обеспечение деятельности Шашикманской сельской  администрации  муниципального образования "Онгудайский район" на 2019-2022 гг.</t>
  </si>
  <si>
    <t>Муниципальная программа "Комплексное развитие территории Шашикманское сельского поселения на 2019-2022г.г"</t>
  </si>
  <si>
    <t>Подпрограмма "Устойчивое развитие систем жизнеобеспечения  Шашикманского сельского поселения на 2019-2022г.г"</t>
  </si>
  <si>
    <t>Повышение уровня благоустройства в рамках подпрограммы "Устоичивое развитие систем жизнеобеспечения" муниципальной программы "Комплексное развитие территории Шашикманского сельского поселения на 2019-2022г.г"</t>
  </si>
  <si>
    <t>Подпрограмма "Развитие социально-культурной сферы Шашикманского сельского поселения на 2019-2022г.г."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</si>
  <si>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Шашикманского сельского поселения на 2019-2022г.г"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</si>
  <si>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Шашикманского сельского поселения на 2019-2022г.г"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</si>
  <si>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Шашикманского сельского поселения на 2019-2022г.г"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</si>
</sst>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#,##0.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20"/>
      <name val="Arial Cyr"/>
      <family val="0"/>
    </font>
    <font>
      <sz val="28"/>
      <name val="Arial Cyr"/>
      <family val="0"/>
    </font>
    <font>
      <sz val="36"/>
      <name val="Times New Roman"/>
      <family val="1"/>
    </font>
    <font>
      <sz val="48"/>
      <name val="Times New Roman"/>
      <family val="1"/>
    </font>
    <font>
      <b/>
      <sz val="48"/>
      <name val="Times New Roman"/>
      <family val="1"/>
    </font>
    <font>
      <sz val="48"/>
      <color indexed="8"/>
      <name val="Times New Roman"/>
      <family val="1"/>
    </font>
    <font>
      <b/>
      <sz val="48"/>
      <color indexed="8"/>
      <name val="Times New Roman"/>
      <family val="1"/>
    </font>
    <font>
      <sz val="4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medium"/>
      <top style="hair"/>
      <bottom style="hair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 applyNumberFormat="0" applyFont="0" applyFill="0" applyBorder="0" applyAlignment="0" applyProtection="0"/>
    <xf numFmtId="0" fontId="0" fillId="0" borderId="0">
      <alignment/>
      <protection/>
    </xf>
    <xf numFmtId="0" fontId="3" fillId="0" borderId="0">
      <alignment vertical="top"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0" fillId="0" borderId="10" xfId="54" applyFont="1" applyFill="1" applyBorder="1" applyAlignment="1">
      <alignment horizontal="left" wrapText="1"/>
      <protection/>
    </xf>
    <xf numFmtId="0" fontId="10" fillId="0" borderId="11" xfId="54" applyFont="1" applyFill="1" applyBorder="1" applyAlignment="1">
      <alignment horizontal="left" wrapText="1"/>
      <protection/>
    </xf>
    <xf numFmtId="49" fontId="8" fillId="0" borderId="12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 applyProtection="1">
      <alignment wrapText="1"/>
      <protection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8" fillId="0" borderId="10" xfId="53" applyFont="1" applyFill="1" applyBorder="1" applyAlignment="1">
      <alignment horizontal="justify" wrapText="1"/>
      <protection/>
    </xf>
    <xf numFmtId="49" fontId="9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wrapText="1"/>
    </xf>
    <xf numFmtId="0" fontId="8" fillId="0" borderId="10" xfId="53" applyFont="1" applyFill="1" applyBorder="1" applyAlignment="1">
      <alignment horizontal="justify"/>
      <protection/>
    </xf>
    <xf numFmtId="0" fontId="9" fillId="0" borderId="14" xfId="53" applyFont="1" applyFill="1" applyBorder="1" applyAlignment="1">
      <alignment horizontal="justify" wrapText="1"/>
      <protection/>
    </xf>
    <xf numFmtId="49" fontId="9" fillId="0" borderId="14" xfId="0" applyNumberFormat="1" applyFont="1" applyFill="1" applyBorder="1" applyAlignment="1">
      <alignment horizontal="center" wrapText="1"/>
    </xf>
    <xf numFmtId="2" fontId="9" fillId="0" borderId="14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left" wrapText="1"/>
    </xf>
    <xf numFmtId="49" fontId="8" fillId="0" borderId="14" xfId="0" applyNumberFormat="1" applyFont="1" applyFill="1" applyBorder="1" applyAlignment="1">
      <alignment horizontal="center" wrapText="1"/>
    </xf>
    <xf numFmtId="2" fontId="8" fillId="0" borderId="14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wrapText="1"/>
    </xf>
    <xf numFmtId="0" fontId="8" fillId="0" borderId="14" xfId="53" applyFont="1" applyFill="1" applyBorder="1" applyAlignment="1">
      <alignment horizontal="justify" wrapText="1"/>
      <protection/>
    </xf>
    <xf numFmtId="0" fontId="8" fillId="0" borderId="14" xfId="53" applyFont="1" applyFill="1" applyBorder="1" applyAlignment="1">
      <alignment horizontal="justify"/>
      <protection/>
    </xf>
    <xf numFmtId="0" fontId="9" fillId="0" borderId="14" xfId="0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Fill="1" applyBorder="1" applyAlignment="1">
      <alignment horizontal="right"/>
    </xf>
    <xf numFmtId="0" fontId="9" fillId="0" borderId="14" xfId="0" applyFont="1" applyFill="1" applyBorder="1" applyAlignment="1">
      <alignment wrapText="1"/>
    </xf>
    <xf numFmtId="49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Border="1" applyAlignment="1">
      <alignment horizontal="right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O121"/>
  <sheetViews>
    <sheetView view="pageBreakPreview" zoomScale="41" zoomScaleNormal="65" zoomScaleSheetLayoutView="41" zoomScalePageLayoutView="0" workbookViewId="0" topLeftCell="D110">
      <selection activeCell="K2" sqref="K2"/>
    </sheetView>
  </sheetViews>
  <sheetFormatPr defaultColWidth="9.00390625" defaultRowHeight="12.75"/>
  <cols>
    <col min="2" max="2" width="25.25390625" style="0" customWidth="1"/>
    <col min="3" max="3" width="255.25390625" style="0" customWidth="1"/>
    <col min="4" max="4" width="50.125" style="0" customWidth="1"/>
    <col min="5" max="5" width="33.625" style="0" customWidth="1"/>
    <col min="6" max="6" width="39.875" style="0" customWidth="1"/>
    <col min="7" max="7" width="75.125" style="0" customWidth="1"/>
    <col min="8" max="8" width="40.875" style="0" customWidth="1"/>
    <col min="9" max="9" width="26.125" style="0" hidden="1" customWidth="1"/>
    <col min="10" max="10" width="32.00390625" style="0" customWidth="1"/>
    <col min="11" max="11" width="73.625" style="0" customWidth="1"/>
    <col min="13" max="13" width="22.875" style="0" customWidth="1"/>
  </cols>
  <sheetData>
    <row r="1" ht="12.75" customHeight="1"/>
    <row r="2" spans="8:15" ht="45.75" customHeight="1">
      <c r="H2" s="39"/>
      <c r="I2" s="39"/>
      <c r="J2" s="39"/>
      <c r="K2" s="41"/>
      <c r="L2" s="39"/>
      <c r="M2" s="39"/>
      <c r="N2" s="39"/>
      <c r="O2" s="39"/>
    </row>
    <row r="3" spans="2:15" ht="57" customHeight="1">
      <c r="B3" s="3"/>
      <c r="C3" s="3"/>
      <c r="D3" s="3"/>
      <c r="E3" s="5"/>
      <c r="F3" s="5"/>
      <c r="G3" s="5"/>
      <c r="H3" s="57" t="s">
        <v>106</v>
      </c>
      <c r="I3" s="57"/>
      <c r="J3" s="57"/>
      <c r="K3" s="57"/>
      <c r="L3" s="42"/>
      <c r="M3" s="42"/>
      <c r="N3" s="39"/>
      <c r="O3" s="39"/>
    </row>
    <row r="4" spans="2:15" ht="3.75" customHeight="1">
      <c r="B4" s="3"/>
      <c r="C4" s="3"/>
      <c r="D4" s="3"/>
      <c r="E4" s="3"/>
      <c r="F4" s="3"/>
      <c r="G4" s="3"/>
      <c r="H4" s="55"/>
      <c r="I4" s="55"/>
      <c r="J4" s="55"/>
      <c r="K4" s="55"/>
      <c r="L4" s="55"/>
      <c r="M4" s="55"/>
      <c r="N4" s="55"/>
      <c r="O4" s="55"/>
    </row>
    <row r="5" spans="2:15" ht="3.75" customHeight="1">
      <c r="B5" s="3"/>
      <c r="C5" s="3"/>
      <c r="D5" s="3"/>
      <c r="E5" s="3"/>
      <c r="F5" s="3"/>
      <c r="G5" s="3"/>
      <c r="H5" s="43"/>
      <c r="I5" s="43"/>
      <c r="J5" s="43"/>
      <c r="K5" s="43"/>
      <c r="L5" s="43"/>
      <c r="M5" s="43"/>
      <c r="N5" s="43"/>
      <c r="O5" s="43"/>
    </row>
    <row r="6" spans="2:15" ht="383.25" customHeight="1">
      <c r="B6" s="3"/>
      <c r="C6" s="3"/>
      <c r="D6" s="3"/>
      <c r="E6" s="3"/>
      <c r="F6" s="3"/>
      <c r="G6" s="3"/>
      <c r="H6" s="56" t="s">
        <v>112</v>
      </c>
      <c r="I6" s="56"/>
      <c r="J6" s="56"/>
      <c r="K6" s="56"/>
      <c r="L6" s="39"/>
      <c r="M6" s="39"/>
      <c r="N6" s="39"/>
      <c r="O6" s="39"/>
    </row>
    <row r="7" spans="2:14" ht="53.25" customHeight="1">
      <c r="B7" s="52" t="s">
        <v>115</v>
      </c>
      <c r="C7" s="52"/>
      <c r="D7" s="52"/>
      <c r="E7" s="52"/>
      <c r="F7" s="52"/>
      <c r="G7" s="52"/>
      <c r="H7" s="52"/>
      <c r="I7" s="52"/>
      <c r="J7" s="52"/>
      <c r="K7" s="52"/>
      <c r="L7" s="3"/>
      <c r="M7" s="3"/>
      <c r="N7" s="3"/>
    </row>
    <row r="8" spans="2:14" ht="61.5">
      <c r="B8" s="6"/>
      <c r="C8" s="6"/>
      <c r="D8" s="6"/>
      <c r="E8" s="6"/>
      <c r="F8" s="6"/>
      <c r="G8" s="7"/>
      <c r="H8" s="53" t="s">
        <v>113</v>
      </c>
      <c r="I8" s="53"/>
      <c r="J8" s="53"/>
      <c r="K8" s="53"/>
      <c r="L8" s="3"/>
      <c r="M8" s="3"/>
      <c r="N8" s="3"/>
    </row>
    <row r="9" spans="2:14" ht="192.75" customHeight="1">
      <c r="B9" s="8" t="s">
        <v>14</v>
      </c>
      <c r="C9" s="8" t="s">
        <v>15</v>
      </c>
      <c r="D9" s="9" t="s">
        <v>22</v>
      </c>
      <c r="E9" s="9" t="s">
        <v>23</v>
      </c>
      <c r="F9" s="9" t="s">
        <v>24</v>
      </c>
      <c r="G9" s="9" t="s">
        <v>25</v>
      </c>
      <c r="H9" s="9" t="s">
        <v>26</v>
      </c>
      <c r="I9" s="10" t="s">
        <v>92</v>
      </c>
      <c r="J9" s="10" t="s">
        <v>116</v>
      </c>
      <c r="K9" s="11" t="s">
        <v>117</v>
      </c>
      <c r="L9" s="3"/>
      <c r="M9" s="3"/>
      <c r="N9" s="3"/>
    </row>
    <row r="10" spans="2:14" ht="61.5">
      <c r="B10" s="12">
        <v>1</v>
      </c>
      <c r="C10" s="12">
        <v>2</v>
      </c>
      <c r="D10" s="13" t="s">
        <v>16</v>
      </c>
      <c r="E10" s="13" t="s">
        <v>17</v>
      </c>
      <c r="F10" s="13" t="s">
        <v>18</v>
      </c>
      <c r="G10" s="13" t="s">
        <v>19</v>
      </c>
      <c r="H10" s="13" t="s">
        <v>20</v>
      </c>
      <c r="I10" s="13" t="s">
        <v>73</v>
      </c>
      <c r="J10" s="13" t="s">
        <v>73</v>
      </c>
      <c r="K10" s="12">
        <v>9</v>
      </c>
      <c r="L10" s="3"/>
      <c r="M10" s="3"/>
      <c r="N10" s="3"/>
    </row>
    <row r="11" spans="2:14" ht="61.5" customHeight="1">
      <c r="B11" s="14">
        <v>1</v>
      </c>
      <c r="C11" s="15" t="s">
        <v>29</v>
      </c>
      <c r="D11" s="16" t="s">
        <v>27</v>
      </c>
      <c r="E11" s="16" t="s">
        <v>30</v>
      </c>
      <c r="F11" s="16"/>
      <c r="G11" s="16"/>
      <c r="H11" s="16"/>
      <c r="I11" s="17">
        <f>I12+I21+I43</f>
        <v>0</v>
      </c>
      <c r="J11" s="17">
        <f>J12+J21+J42+J43</f>
        <v>14.430000000000007</v>
      </c>
      <c r="K11" s="17">
        <f>K12+K21+K43+K42</f>
        <v>1340.1399999999999</v>
      </c>
      <c r="L11" s="3"/>
      <c r="M11" s="3"/>
      <c r="N11" s="3"/>
    </row>
    <row r="12" spans="2:14" ht="122.25" customHeight="1">
      <c r="B12" s="14">
        <f>B11+1</f>
        <v>2</v>
      </c>
      <c r="C12" s="15" t="s">
        <v>50</v>
      </c>
      <c r="D12" s="16" t="s">
        <v>27</v>
      </c>
      <c r="E12" s="16" t="s">
        <v>30</v>
      </c>
      <c r="F12" s="16" t="s">
        <v>31</v>
      </c>
      <c r="G12" s="16"/>
      <c r="H12" s="16"/>
      <c r="I12" s="17">
        <f>I13+I17</f>
        <v>0</v>
      </c>
      <c r="J12" s="17">
        <v>0</v>
      </c>
      <c r="K12" s="17">
        <f>K13+K17</f>
        <v>378.70000000000005</v>
      </c>
      <c r="L12" s="3"/>
      <c r="M12" s="3"/>
      <c r="N12" s="3"/>
    </row>
    <row r="13" spans="2:14" ht="37.5" customHeight="1" hidden="1">
      <c r="B13" s="14">
        <f>B12+1</f>
        <v>3</v>
      </c>
      <c r="C13" s="18" t="s">
        <v>49</v>
      </c>
      <c r="D13" s="19" t="s">
        <v>27</v>
      </c>
      <c r="E13" s="19" t="s">
        <v>30</v>
      </c>
      <c r="F13" s="19" t="s">
        <v>31</v>
      </c>
      <c r="G13" s="19" t="s">
        <v>74</v>
      </c>
      <c r="H13" s="19"/>
      <c r="I13" s="20"/>
      <c r="J13" s="20"/>
      <c r="K13" s="20">
        <f>K14</f>
        <v>0</v>
      </c>
      <c r="L13" s="3"/>
      <c r="M13" s="3"/>
      <c r="N13" s="3"/>
    </row>
    <row r="14" spans="2:14" ht="65.25" customHeight="1" hidden="1">
      <c r="B14" s="14">
        <f>B13+1</f>
        <v>4</v>
      </c>
      <c r="C14" s="34" t="s">
        <v>75</v>
      </c>
      <c r="D14" s="19" t="s">
        <v>27</v>
      </c>
      <c r="E14" s="19" t="s">
        <v>30</v>
      </c>
      <c r="F14" s="19" t="s">
        <v>31</v>
      </c>
      <c r="G14" s="19" t="s">
        <v>76</v>
      </c>
      <c r="H14" s="19"/>
      <c r="I14" s="20"/>
      <c r="J14" s="20"/>
      <c r="K14" s="20">
        <f>K15</f>
        <v>0</v>
      </c>
      <c r="L14" s="3"/>
      <c r="M14" s="3"/>
      <c r="N14" s="3"/>
    </row>
    <row r="15" spans="2:14" ht="74.25" customHeight="1" hidden="1">
      <c r="B15" s="14">
        <f>B14+1</f>
        <v>5</v>
      </c>
      <c r="C15" s="21" t="s">
        <v>0</v>
      </c>
      <c r="D15" s="19" t="s">
        <v>27</v>
      </c>
      <c r="E15" s="19" t="s">
        <v>30</v>
      </c>
      <c r="F15" s="19" t="s">
        <v>31</v>
      </c>
      <c r="G15" s="19" t="s">
        <v>77</v>
      </c>
      <c r="H15" s="19"/>
      <c r="I15" s="20"/>
      <c r="J15" s="20"/>
      <c r="K15" s="20">
        <f>K16</f>
        <v>0</v>
      </c>
      <c r="L15" s="3"/>
      <c r="M15" s="3"/>
      <c r="N15" s="3"/>
    </row>
    <row r="16" spans="2:14" ht="77.25" customHeight="1" hidden="1">
      <c r="B16" s="14">
        <f>B15+1</f>
        <v>6</v>
      </c>
      <c r="C16" s="22" t="s">
        <v>48</v>
      </c>
      <c r="D16" s="19" t="s">
        <v>27</v>
      </c>
      <c r="E16" s="19" t="s">
        <v>30</v>
      </c>
      <c r="F16" s="19" t="s">
        <v>31</v>
      </c>
      <c r="G16" s="19" t="s">
        <v>77</v>
      </c>
      <c r="H16" s="19" t="s">
        <v>39</v>
      </c>
      <c r="I16" s="20"/>
      <c r="J16" s="20"/>
      <c r="K16" s="20">
        <v>0</v>
      </c>
      <c r="L16" s="3"/>
      <c r="M16" s="3"/>
      <c r="N16" s="3"/>
    </row>
    <row r="17" spans="2:14" ht="89.25" customHeight="1">
      <c r="B17" s="14">
        <v>3</v>
      </c>
      <c r="C17" s="18" t="s">
        <v>49</v>
      </c>
      <c r="D17" s="19" t="s">
        <v>27</v>
      </c>
      <c r="E17" s="19" t="s">
        <v>30</v>
      </c>
      <c r="F17" s="19" t="s">
        <v>31</v>
      </c>
      <c r="G17" s="19" t="s">
        <v>60</v>
      </c>
      <c r="H17" s="16"/>
      <c r="I17" s="20">
        <f>I18</f>
        <v>0</v>
      </c>
      <c r="J17" s="20">
        <v>0</v>
      </c>
      <c r="K17" s="20">
        <f>K18</f>
        <v>378.70000000000005</v>
      </c>
      <c r="L17" s="3"/>
      <c r="M17" s="3"/>
      <c r="N17" s="3"/>
    </row>
    <row r="18" spans="2:14" ht="131.25" customHeight="1">
      <c r="B18" s="14">
        <f aca="true" t="shared" si="0" ref="B18:B73">B17+1</f>
        <v>4</v>
      </c>
      <c r="C18" s="21" t="s">
        <v>0</v>
      </c>
      <c r="D18" s="19" t="s">
        <v>27</v>
      </c>
      <c r="E18" s="19" t="s">
        <v>30</v>
      </c>
      <c r="F18" s="19" t="s">
        <v>31</v>
      </c>
      <c r="G18" s="19" t="s">
        <v>109</v>
      </c>
      <c r="H18" s="19"/>
      <c r="I18" s="20"/>
      <c r="J18" s="20">
        <v>0</v>
      </c>
      <c r="K18" s="20">
        <f>K19+K20</f>
        <v>378.70000000000005</v>
      </c>
      <c r="L18" s="3"/>
      <c r="M18" s="3"/>
      <c r="N18" s="3"/>
    </row>
    <row r="19" spans="2:14" ht="125.25" customHeight="1">
      <c r="B19" s="14">
        <f t="shared" si="0"/>
        <v>5</v>
      </c>
      <c r="C19" s="22" t="s">
        <v>48</v>
      </c>
      <c r="D19" s="19" t="s">
        <v>27</v>
      </c>
      <c r="E19" s="19" t="s">
        <v>30</v>
      </c>
      <c r="F19" s="19" t="s">
        <v>31</v>
      </c>
      <c r="G19" s="19" t="s">
        <v>109</v>
      </c>
      <c r="H19" s="19" t="s">
        <v>39</v>
      </c>
      <c r="I19" s="20">
        <v>285</v>
      </c>
      <c r="J19" s="20">
        <v>0</v>
      </c>
      <c r="K19" s="20">
        <v>290.86</v>
      </c>
      <c r="L19" s="3"/>
      <c r="M19" s="3"/>
      <c r="N19" s="3"/>
    </row>
    <row r="20" spans="2:14" ht="98.25" customHeight="1">
      <c r="B20" s="14">
        <f t="shared" si="0"/>
        <v>6</v>
      </c>
      <c r="C20" s="22" t="s">
        <v>69</v>
      </c>
      <c r="D20" s="19" t="s">
        <v>27</v>
      </c>
      <c r="E20" s="19" t="s">
        <v>30</v>
      </c>
      <c r="F20" s="19" t="s">
        <v>31</v>
      </c>
      <c r="G20" s="19" t="s">
        <v>109</v>
      </c>
      <c r="H20" s="19" t="s">
        <v>68</v>
      </c>
      <c r="I20" s="20">
        <v>86</v>
      </c>
      <c r="J20" s="20">
        <v>0</v>
      </c>
      <c r="K20" s="20">
        <v>87.84</v>
      </c>
      <c r="L20" s="3"/>
      <c r="M20" s="3"/>
      <c r="N20" s="3"/>
    </row>
    <row r="21" spans="2:14" ht="177.75" customHeight="1">
      <c r="B21" s="14">
        <f t="shared" si="0"/>
        <v>7</v>
      </c>
      <c r="C21" s="23" t="s">
        <v>13</v>
      </c>
      <c r="D21" s="16" t="s">
        <v>27</v>
      </c>
      <c r="E21" s="16" t="s">
        <v>30</v>
      </c>
      <c r="F21" s="16" t="s">
        <v>32</v>
      </c>
      <c r="G21" s="16"/>
      <c r="H21" s="16"/>
      <c r="I21" s="17">
        <f>I22+I30</f>
        <v>0</v>
      </c>
      <c r="J21" s="17">
        <f>J30</f>
        <v>2.430000000000007</v>
      </c>
      <c r="K21" s="17">
        <f>K22+K30</f>
        <v>939.4399999999999</v>
      </c>
      <c r="L21" s="3"/>
      <c r="M21" s="3"/>
      <c r="N21" s="3"/>
    </row>
    <row r="22" spans="2:14" ht="69.75" customHeight="1" hidden="1">
      <c r="B22" s="14">
        <f t="shared" si="0"/>
        <v>8</v>
      </c>
      <c r="C22" s="24" t="s">
        <v>95</v>
      </c>
      <c r="D22" s="19" t="s">
        <v>27</v>
      </c>
      <c r="E22" s="19" t="s">
        <v>30</v>
      </c>
      <c r="F22" s="19" t="s">
        <v>32</v>
      </c>
      <c r="G22" s="19" t="s">
        <v>78</v>
      </c>
      <c r="H22" s="19"/>
      <c r="I22" s="20">
        <f>I23</f>
        <v>0</v>
      </c>
      <c r="J22" s="20"/>
      <c r="K22" s="20">
        <f>K23</f>
        <v>0</v>
      </c>
      <c r="L22" s="3"/>
      <c r="M22" s="3"/>
      <c r="N22" s="3"/>
    </row>
    <row r="23" spans="2:14" ht="71.25" customHeight="1" hidden="1">
      <c r="B23" s="14">
        <f t="shared" si="0"/>
        <v>9</v>
      </c>
      <c r="C23" s="25" t="s">
        <v>94</v>
      </c>
      <c r="D23" s="19" t="s">
        <v>27</v>
      </c>
      <c r="E23" s="19" t="s">
        <v>30</v>
      </c>
      <c r="F23" s="19" t="s">
        <v>32</v>
      </c>
      <c r="G23" s="26" t="s">
        <v>79</v>
      </c>
      <c r="H23" s="19"/>
      <c r="I23" s="20">
        <f>I24+I25+I26+I27+I28+I29</f>
        <v>0</v>
      </c>
      <c r="J23" s="20"/>
      <c r="K23" s="20">
        <f>K24+K25+K26+K27+K28+K29</f>
        <v>0</v>
      </c>
      <c r="L23" s="3"/>
      <c r="M23" s="3"/>
      <c r="N23" s="3"/>
    </row>
    <row r="24" spans="2:14" ht="85.5" customHeight="1" hidden="1">
      <c r="B24" s="14">
        <f t="shared" si="0"/>
        <v>10</v>
      </c>
      <c r="C24" s="22" t="s">
        <v>48</v>
      </c>
      <c r="D24" s="19" t="s">
        <v>27</v>
      </c>
      <c r="E24" s="19" t="s">
        <v>30</v>
      </c>
      <c r="F24" s="19" t="s">
        <v>32</v>
      </c>
      <c r="G24" s="26" t="s">
        <v>79</v>
      </c>
      <c r="H24" s="19" t="s">
        <v>39</v>
      </c>
      <c r="I24" s="20"/>
      <c r="J24" s="20"/>
      <c r="K24" s="20">
        <v>0</v>
      </c>
      <c r="L24" s="3"/>
      <c r="M24" s="3"/>
      <c r="N24" s="3"/>
    </row>
    <row r="25" spans="2:14" ht="40.5" customHeight="1" hidden="1">
      <c r="B25" s="14">
        <f t="shared" si="0"/>
        <v>11</v>
      </c>
      <c r="C25" s="22" t="s">
        <v>40</v>
      </c>
      <c r="D25" s="19" t="s">
        <v>27</v>
      </c>
      <c r="E25" s="19" t="s">
        <v>30</v>
      </c>
      <c r="F25" s="19" t="s">
        <v>32</v>
      </c>
      <c r="G25" s="26" t="s">
        <v>79</v>
      </c>
      <c r="H25" s="19" t="s">
        <v>80</v>
      </c>
      <c r="I25" s="20"/>
      <c r="J25" s="20"/>
      <c r="K25" s="20">
        <v>0</v>
      </c>
      <c r="L25" s="3"/>
      <c r="M25" s="3"/>
      <c r="N25" s="3"/>
    </row>
    <row r="26" spans="2:14" ht="72.75" customHeight="1" hidden="1">
      <c r="B26" s="14">
        <f t="shared" si="0"/>
        <v>12</v>
      </c>
      <c r="C26" s="22" t="s">
        <v>41</v>
      </c>
      <c r="D26" s="19" t="s">
        <v>27</v>
      </c>
      <c r="E26" s="19" t="s">
        <v>30</v>
      </c>
      <c r="F26" s="19" t="s">
        <v>32</v>
      </c>
      <c r="G26" s="26" t="s">
        <v>79</v>
      </c>
      <c r="H26" s="19" t="s">
        <v>42</v>
      </c>
      <c r="I26" s="20"/>
      <c r="J26" s="20"/>
      <c r="K26" s="20">
        <v>0</v>
      </c>
      <c r="L26" s="3"/>
      <c r="M26" s="3"/>
      <c r="N26" s="3"/>
    </row>
    <row r="27" spans="2:14" ht="88.5" customHeight="1" hidden="1">
      <c r="B27" s="14">
        <f t="shared" si="0"/>
        <v>13</v>
      </c>
      <c r="C27" s="22" t="s">
        <v>1</v>
      </c>
      <c r="D27" s="19" t="s">
        <v>27</v>
      </c>
      <c r="E27" s="19" t="s">
        <v>30</v>
      </c>
      <c r="F27" s="19" t="s">
        <v>32</v>
      </c>
      <c r="G27" s="26" t="s">
        <v>79</v>
      </c>
      <c r="H27" s="19" t="s">
        <v>45</v>
      </c>
      <c r="I27" s="20"/>
      <c r="J27" s="20"/>
      <c r="K27" s="20">
        <v>0</v>
      </c>
      <c r="L27" s="3"/>
      <c r="M27" s="3"/>
      <c r="N27" s="3"/>
    </row>
    <row r="28" spans="2:14" ht="42" customHeight="1" hidden="1">
      <c r="B28" s="14">
        <f t="shared" si="0"/>
        <v>14</v>
      </c>
      <c r="C28" s="22" t="s">
        <v>43</v>
      </c>
      <c r="D28" s="19" t="s">
        <v>27</v>
      </c>
      <c r="E28" s="19" t="s">
        <v>30</v>
      </c>
      <c r="F28" s="19" t="s">
        <v>32</v>
      </c>
      <c r="G28" s="26" t="s">
        <v>79</v>
      </c>
      <c r="H28" s="19">
        <v>851</v>
      </c>
      <c r="I28" s="20"/>
      <c r="J28" s="20"/>
      <c r="K28" s="20">
        <v>0</v>
      </c>
      <c r="L28" s="3"/>
      <c r="M28" s="3"/>
      <c r="N28" s="3"/>
    </row>
    <row r="29" spans="2:14" ht="52.5" customHeight="1" hidden="1">
      <c r="B29" s="14">
        <f t="shared" si="0"/>
        <v>15</v>
      </c>
      <c r="C29" s="22" t="s">
        <v>44</v>
      </c>
      <c r="D29" s="19" t="s">
        <v>27</v>
      </c>
      <c r="E29" s="19" t="s">
        <v>30</v>
      </c>
      <c r="F29" s="19" t="s">
        <v>32</v>
      </c>
      <c r="G29" s="26" t="s">
        <v>79</v>
      </c>
      <c r="H29" s="19">
        <v>852</v>
      </c>
      <c r="I29" s="20"/>
      <c r="J29" s="20"/>
      <c r="K29" s="20">
        <v>0</v>
      </c>
      <c r="L29" s="3"/>
      <c r="M29" s="3"/>
      <c r="N29" s="3"/>
    </row>
    <row r="30" spans="2:14" ht="116.25" customHeight="1">
      <c r="B30" s="14">
        <v>8</v>
      </c>
      <c r="C30" s="24" t="s">
        <v>95</v>
      </c>
      <c r="D30" s="19" t="s">
        <v>27</v>
      </c>
      <c r="E30" s="19" t="s">
        <v>30</v>
      </c>
      <c r="F30" s="19" t="s">
        <v>32</v>
      </c>
      <c r="G30" s="19" t="s">
        <v>55</v>
      </c>
      <c r="H30" s="19"/>
      <c r="I30" s="20">
        <f>I31</f>
        <v>0</v>
      </c>
      <c r="J30" s="20">
        <f>J31</f>
        <v>2.430000000000007</v>
      </c>
      <c r="K30" s="20">
        <f>K31</f>
        <v>939.4399999999999</v>
      </c>
      <c r="L30" s="3"/>
      <c r="M30" s="3"/>
      <c r="N30" s="3"/>
    </row>
    <row r="31" spans="2:14" ht="148.5" customHeight="1">
      <c r="B31" s="14">
        <f t="shared" si="0"/>
        <v>9</v>
      </c>
      <c r="C31" s="25" t="s">
        <v>94</v>
      </c>
      <c r="D31" s="19" t="s">
        <v>27</v>
      </c>
      <c r="E31" s="19" t="s">
        <v>30</v>
      </c>
      <c r="F31" s="19" t="s">
        <v>32</v>
      </c>
      <c r="G31" s="26" t="s">
        <v>62</v>
      </c>
      <c r="H31" s="19" t="s">
        <v>28</v>
      </c>
      <c r="I31" s="20">
        <f>I32+I33+I34+I35+I36+I37+I38</f>
        <v>0</v>
      </c>
      <c r="J31" s="20">
        <f>J32+J34+J35+J36+J37+J38</f>
        <v>2.430000000000007</v>
      </c>
      <c r="K31" s="20">
        <f>K32+K34+K35+K36+K37+K38</f>
        <v>939.4399999999999</v>
      </c>
      <c r="L31" s="3"/>
      <c r="M31" s="3"/>
      <c r="N31" s="3"/>
    </row>
    <row r="32" spans="2:14" ht="74.25" customHeight="1">
      <c r="B32" s="14">
        <f t="shared" si="0"/>
        <v>10</v>
      </c>
      <c r="C32" s="22" t="s">
        <v>70</v>
      </c>
      <c r="D32" s="19" t="s">
        <v>27</v>
      </c>
      <c r="E32" s="19" t="s">
        <v>30</v>
      </c>
      <c r="F32" s="19" t="s">
        <v>32</v>
      </c>
      <c r="G32" s="26" t="s">
        <v>63</v>
      </c>
      <c r="H32" s="19" t="s">
        <v>39</v>
      </c>
      <c r="I32" s="20"/>
      <c r="J32" s="20">
        <v>1.87</v>
      </c>
      <c r="K32" s="20">
        <v>549.8</v>
      </c>
      <c r="L32" s="3"/>
      <c r="M32" s="3"/>
      <c r="N32" s="3"/>
    </row>
    <row r="33" spans="2:14" ht="48" customHeight="1" hidden="1">
      <c r="B33" s="14">
        <f t="shared" si="0"/>
        <v>11</v>
      </c>
      <c r="C33" s="22" t="s">
        <v>40</v>
      </c>
      <c r="D33" s="19" t="s">
        <v>27</v>
      </c>
      <c r="E33" s="19" t="s">
        <v>30</v>
      </c>
      <c r="F33" s="19" t="s">
        <v>32</v>
      </c>
      <c r="G33" s="26" t="s">
        <v>64</v>
      </c>
      <c r="H33" s="19" t="s">
        <v>80</v>
      </c>
      <c r="I33" s="20"/>
      <c r="J33" s="20"/>
      <c r="K33" s="20"/>
      <c r="L33" s="3"/>
      <c r="M33" s="3"/>
      <c r="N33" s="3"/>
    </row>
    <row r="34" spans="2:14" ht="76.5" customHeight="1">
      <c r="B34" s="14">
        <v>11</v>
      </c>
      <c r="C34" s="22" t="s">
        <v>69</v>
      </c>
      <c r="D34" s="19" t="s">
        <v>27</v>
      </c>
      <c r="E34" s="19" t="s">
        <v>30</v>
      </c>
      <c r="F34" s="19" t="s">
        <v>32</v>
      </c>
      <c r="G34" s="26" t="s">
        <v>63</v>
      </c>
      <c r="H34" s="19" t="s">
        <v>68</v>
      </c>
      <c r="I34" s="20"/>
      <c r="J34" s="20">
        <v>0.56</v>
      </c>
      <c r="K34" s="20">
        <v>166.04</v>
      </c>
      <c r="L34" s="3"/>
      <c r="M34" s="3"/>
      <c r="N34" s="3"/>
    </row>
    <row r="35" spans="2:14" ht="124.5" customHeight="1">
      <c r="B35" s="14">
        <v>12</v>
      </c>
      <c r="C35" s="22" t="s">
        <v>41</v>
      </c>
      <c r="D35" s="19" t="s">
        <v>27</v>
      </c>
      <c r="E35" s="19" t="s">
        <v>30</v>
      </c>
      <c r="F35" s="19" t="s">
        <v>32</v>
      </c>
      <c r="G35" s="26" t="s">
        <v>64</v>
      </c>
      <c r="H35" s="19" t="s">
        <v>42</v>
      </c>
      <c r="I35" s="20"/>
      <c r="J35" s="20">
        <v>-107.6</v>
      </c>
      <c r="K35" s="20">
        <v>0</v>
      </c>
      <c r="L35" s="3"/>
      <c r="M35" s="3"/>
      <c r="N35" s="3"/>
    </row>
    <row r="36" spans="2:14" ht="144.75" customHeight="1">
      <c r="B36" s="14">
        <f t="shared" si="0"/>
        <v>13</v>
      </c>
      <c r="C36" s="22" t="s">
        <v>1</v>
      </c>
      <c r="D36" s="19" t="s">
        <v>27</v>
      </c>
      <c r="E36" s="19" t="s">
        <v>30</v>
      </c>
      <c r="F36" s="19" t="s">
        <v>32</v>
      </c>
      <c r="G36" s="26" t="s">
        <v>64</v>
      </c>
      <c r="H36" s="19" t="s">
        <v>45</v>
      </c>
      <c r="I36" s="20"/>
      <c r="J36" s="20">
        <v>107.6</v>
      </c>
      <c r="K36" s="20">
        <v>201.6</v>
      </c>
      <c r="L36" s="3"/>
      <c r="M36" s="3"/>
      <c r="N36" s="3"/>
    </row>
    <row r="37" spans="2:14" ht="90" customHeight="1">
      <c r="B37" s="14">
        <f t="shared" si="0"/>
        <v>14</v>
      </c>
      <c r="C37" s="22" t="s">
        <v>43</v>
      </c>
      <c r="D37" s="19" t="s">
        <v>27</v>
      </c>
      <c r="E37" s="19" t="s">
        <v>30</v>
      </c>
      <c r="F37" s="19" t="s">
        <v>32</v>
      </c>
      <c r="G37" s="26" t="s">
        <v>64</v>
      </c>
      <c r="H37" s="19">
        <v>851</v>
      </c>
      <c r="I37" s="20"/>
      <c r="J37" s="20">
        <v>0</v>
      </c>
      <c r="K37" s="20">
        <v>15</v>
      </c>
      <c r="L37" s="3"/>
      <c r="M37" s="3"/>
      <c r="N37" s="3"/>
    </row>
    <row r="38" spans="2:14" ht="90.75" customHeight="1">
      <c r="B38" s="14">
        <f t="shared" si="0"/>
        <v>15</v>
      </c>
      <c r="C38" s="22" t="s">
        <v>44</v>
      </c>
      <c r="D38" s="19" t="s">
        <v>27</v>
      </c>
      <c r="E38" s="19" t="s">
        <v>30</v>
      </c>
      <c r="F38" s="19" t="s">
        <v>32</v>
      </c>
      <c r="G38" s="26" t="s">
        <v>64</v>
      </c>
      <c r="H38" s="19">
        <v>852</v>
      </c>
      <c r="I38" s="20"/>
      <c r="J38" s="20">
        <v>0</v>
      </c>
      <c r="K38" s="20">
        <v>7</v>
      </c>
      <c r="L38" s="3"/>
      <c r="M38" s="3"/>
      <c r="N38" s="3"/>
    </row>
    <row r="39" spans="2:14" ht="90.75" customHeight="1">
      <c r="B39" s="14">
        <v>16</v>
      </c>
      <c r="C39" s="23" t="s">
        <v>133</v>
      </c>
      <c r="D39" s="16" t="s">
        <v>27</v>
      </c>
      <c r="E39" s="16" t="s">
        <v>30</v>
      </c>
      <c r="F39" s="16" t="s">
        <v>7</v>
      </c>
      <c r="G39" s="26"/>
      <c r="H39" s="19"/>
      <c r="I39" s="20"/>
      <c r="J39" s="17">
        <v>17</v>
      </c>
      <c r="K39" s="17">
        <v>17</v>
      </c>
      <c r="L39" s="3"/>
      <c r="M39" s="3"/>
      <c r="N39" s="3"/>
    </row>
    <row r="40" spans="2:14" ht="90.75" customHeight="1">
      <c r="B40" s="14">
        <v>17</v>
      </c>
      <c r="C40" s="22" t="s">
        <v>49</v>
      </c>
      <c r="D40" s="19" t="s">
        <v>27</v>
      </c>
      <c r="E40" s="19" t="s">
        <v>30</v>
      </c>
      <c r="F40" s="19" t="s">
        <v>7</v>
      </c>
      <c r="G40" s="26" t="s">
        <v>120</v>
      </c>
      <c r="H40" s="19"/>
      <c r="I40" s="20"/>
      <c r="J40" s="20">
        <v>17</v>
      </c>
      <c r="K40" s="20">
        <v>17</v>
      </c>
      <c r="L40" s="3"/>
      <c r="M40" s="3"/>
      <c r="N40" s="3"/>
    </row>
    <row r="41" spans="2:14" ht="90.75" customHeight="1">
      <c r="B41" s="14">
        <v>18</v>
      </c>
      <c r="C41" s="22" t="s">
        <v>119</v>
      </c>
      <c r="D41" s="19" t="s">
        <v>27</v>
      </c>
      <c r="E41" s="19" t="s">
        <v>30</v>
      </c>
      <c r="F41" s="19" t="s">
        <v>7</v>
      </c>
      <c r="G41" s="26" t="s">
        <v>120</v>
      </c>
      <c r="H41" s="19"/>
      <c r="I41" s="20"/>
      <c r="J41" s="20">
        <v>17</v>
      </c>
      <c r="K41" s="20">
        <v>17</v>
      </c>
      <c r="L41" s="3"/>
      <c r="M41" s="3"/>
      <c r="N41" s="3"/>
    </row>
    <row r="42" spans="2:14" ht="90.75" customHeight="1">
      <c r="B42" s="14">
        <v>19</v>
      </c>
      <c r="C42" s="22" t="s">
        <v>132</v>
      </c>
      <c r="D42" s="19" t="s">
        <v>27</v>
      </c>
      <c r="E42" s="19" t="s">
        <v>30</v>
      </c>
      <c r="F42" s="19" t="s">
        <v>7</v>
      </c>
      <c r="G42" s="26" t="s">
        <v>120</v>
      </c>
      <c r="H42" s="19" t="s">
        <v>121</v>
      </c>
      <c r="I42" s="20"/>
      <c r="J42" s="20">
        <v>17</v>
      </c>
      <c r="K42" s="20">
        <v>17</v>
      </c>
      <c r="L42" s="3"/>
      <c r="M42" s="3"/>
      <c r="N42" s="3"/>
    </row>
    <row r="43" spans="2:14" ht="83.25" customHeight="1">
      <c r="B43" s="14">
        <v>20</v>
      </c>
      <c r="C43" s="23" t="s">
        <v>2</v>
      </c>
      <c r="D43" s="16" t="s">
        <v>27</v>
      </c>
      <c r="E43" s="16" t="s">
        <v>30</v>
      </c>
      <c r="F43" s="16" t="s">
        <v>37</v>
      </c>
      <c r="G43" s="16"/>
      <c r="H43" s="16"/>
      <c r="I43" s="17">
        <f>I44++I47</f>
        <v>0</v>
      </c>
      <c r="J43" s="17">
        <f>J47</f>
        <v>-5</v>
      </c>
      <c r="K43" s="17">
        <f>K47</f>
        <v>5</v>
      </c>
      <c r="L43" s="3"/>
      <c r="M43" s="3"/>
      <c r="N43" s="3"/>
    </row>
    <row r="44" spans="2:14" ht="41.25" customHeight="1" hidden="1">
      <c r="B44" s="14">
        <f t="shared" si="0"/>
        <v>21</v>
      </c>
      <c r="C44" s="18" t="s">
        <v>49</v>
      </c>
      <c r="D44" s="19" t="s">
        <v>27</v>
      </c>
      <c r="E44" s="19" t="s">
        <v>30</v>
      </c>
      <c r="F44" s="19" t="s">
        <v>37</v>
      </c>
      <c r="G44" s="19" t="s">
        <v>74</v>
      </c>
      <c r="H44" s="19"/>
      <c r="I44" s="20"/>
      <c r="J44" s="20"/>
      <c r="K44" s="20">
        <v>0</v>
      </c>
      <c r="L44" s="3"/>
      <c r="M44" s="3"/>
      <c r="N44" s="3"/>
    </row>
    <row r="45" spans="2:14" ht="42" customHeight="1" hidden="1">
      <c r="B45" s="14">
        <f t="shared" si="0"/>
        <v>22</v>
      </c>
      <c r="C45" s="27" t="s">
        <v>3</v>
      </c>
      <c r="D45" s="19" t="s">
        <v>27</v>
      </c>
      <c r="E45" s="19" t="s">
        <v>30</v>
      </c>
      <c r="F45" s="19" t="s">
        <v>37</v>
      </c>
      <c r="G45" s="19" t="s">
        <v>81</v>
      </c>
      <c r="H45" s="19"/>
      <c r="I45" s="20"/>
      <c r="J45" s="20"/>
      <c r="K45" s="20">
        <v>0</v>
      </c>
      <c r="L45" s="3"/>
      <c r="M45" s="3"/>
      <c r="N45" s="3"/>
    </row>
    <row r="46" spans="2:14" ht="44.25" customHeight="1" hidden="1">
      <c r="B46" s="14">
        <f t="shared" si="0"/>
        <v>23</v>
      </c>
      <c r="C46" s="22" t="s">
        <v>4</v>
      </c>
      <c r="D46" s="19" t="s">
        <v>27</v>
      </c>
      <c r="E46" s="19" t="s">
        <v>30</v>
      </c>
      <c r="F46" s="19" t="s">
        <v>37</v>
      </c>
      <c r="G46" s="19" t="s">
        <v>81</v>
      </c>
      <c r="H46" s="19" t="s">
        <v>5</v>
      </c>
      <c r="I46" s="20"/>
      <c r="J46" s="20"/>
      <c r="K46" s="20">
        <v>0</v>
      </c>
      <c r="L46" s="3"/>
      <c r="M46" s="3"/>
      <c r="N46" s="3"/>
    </row>
    <row r="47" spans="2:14" ht="99.75" customHeight="1">
      <c r="B47" s="14">
        <v>21</v>
      </c>
      <c r="C47" s="18" t="s">
        <v>49</v>
      </c>
      <c r="D47" s="19" t="s">
        <v>27</v>
      </c>
      <c r="E47" s="19" t="s">
        <v>30</v>
      </c>
      <c r="F47" s="19" t="s">
        <v>37</v>
      </c>
      <c r="G47" s="19" t="s">
        <v>60</v>
      </c>
      <c r="H47" s="19"/>
      <c r="I47" s="20">
        <f aca="true" t="shared" si="1" ref="I47:K48">I48</f>
        <v>0</v>
      </c>
      <c r="J47" s="20">
        <f t="shared" si="1"/>
        <v>-5</v>
      </c>
      <c r="K47" s="20">
        <f t="shared" si="1"/>
        <v>5</v>
      </c>
      <c r="L47" s="3"/>
      <c r="M47" s="3"/>
      <c r="N47" s="3"/>
    </row>
    <row r="48" spans="2:14" ht="93.75" customHeight="1">
      <c r="B48" s="14">
        <f t="shared" si="0"/>
        <v>22</v>
      </c>
      <c r="C48" s="27" t="s">
        <v>3</v>
      </c>
      <c r="D48" s="19" t="s">
        <v>27</v>
      </c>
      <c r="E48" s="19" t="s">
        <v>30</v>
      </c>
      <c r="F48" s="19" t="s">
        <v>37</v>
      </c>
      <c r="G48" s="19" t="s">
        <v>65</v>
      </c>
      <c r="H48" s="19"/>
      <c r="I48" s="20">
        <f t="shared" si="1"/>
        <v>0</v>
      </c>
      <c r="J48" s="20">
        <f t="shared" si="1"/>
        <v>-5</v>
      </c>
      <c r="K48" s="20">
        <f t="shared" si="1"/>
        <v>5</v>
      </c>
      <c r="L48" s="3"/>
      <c r="M48" s="3"/>
      <c r="N48" s="3"/>
    </row>
    <row r="49" spans="2:14" ht="99.75" customHeight="1">
      <c r="B49" s="14">
        <f t="shared" si="0"/>
        <v>23</v>
      </c>
      <c r="C49" s="22" t="s">
        <v>4</v>
      </c>
      <c r="D49" s="19" t="s">
        <v>27</v>
      </c>
      <c r="E49" s="19" t="s">
        <v>30</v>
      </c>
      <c r="F49" s="19" t="s">
        <v>37</v>
      </c>
      <c r="G49" s="19" t="s">
        <v>65</v>
      </c>
      <c r="H49" s="19" t="s">
        <v>5</v>
      </c>
      <c r="I49" s="20"/>
      <c r="J49" s="20">
        <v>-5</v>
      </c>
      <c r="K49" s="20">
        <v>5</v>
      </c>
      <c r="L49" s="3"/>
      <c r="M49" s="3"/>
      <c r="N49" s="3"/>
    </row>
    <row r="50" spans="2:14" ht="105" customHeight="1">
      <c r="B50" s="14">
        <f t="shared" si="0"/>
        <v>24</v>
      </c>
      <c r="C50" s="23" t="s">
        <v>72</v>
      </c>
      <c r="D50" s="16" t="s">
        <v>27</v>
      </c>
      <c r="E50" s="16" t="s">
        <v>31</v>
      </c>
      <c r="F50" s="16"/>
      <c r="G50" s="16"/>
      <c r="H50" s="16"/>
      <c r="I50" s="17">
        <f>I51</f>
        <v>0</v>
      </c>
      <c r="J50" s="17">
        <f>J51</f>
        <v>3.4</v>
      </c>
      <c r="K50" s="17">
        <f>K51</f>
        <v>50.800000000000004</v>
      </c>
      <c r="L50" s="3"/>
      <c r="M50" s="3"/>
      <c r="N50" s="3"/>
    </row>
    <row r="51" spans="2:14" ht="72" customHeight="1">
      <c r="B51" s="14">
        <f t="shared" si="0"/>
        <v>25</v>
      </c>
      <c r="C51" s="28" t="s">
        <v>102</v>
      </c>
      <c r="D51" s="19" t="s">
        <v>27</v>
      </c>
      <c r="E51" s="19" t="s">
        <v>31</v>
      </c>
      <c r="F51" s="19" t="s">
        <v>33</v>
      </c>
      <c r="G51" s="19" t="s">
        <v>55</v>
      </c>
      <c r="H51" s="19"/>
      <c r="I51" s="20">
        <f>I52+I56</f>
        <v>0</v>
      </c>
      <c r="J51" s="20">
        <f>J56</f>
        <v>3.4</v>
      </c>
      <c r="K51" s="20">
        <f>K56</f>
        <v>50.800000000000004</v>
      </c>
      <c r="L51" s="3"/>
      <c r="M51" s="3"/>
      <c r="N51" s="3"/>
    </row>
    <row r="52" spans="2:14" ht="54.75" customHeight="1" hidden="1">
      <c r="B52" s="14">
        <f t="shared" si="0"/>
        <v>26</v>
      </c>
      <c r="C52" s="28" t="s">
        <v>49</v>
      </c>
      <c r="D52" s="19" t="s">
        <v>27</v>
      </c>
      <c r="E52" s="19" t="s">
        <v>31</v>
      </c>
      <c r="F52" s="19" t="s">
        <v>33</v>
      </c>
      <c r="G52" s="19"/>
      <c r="H52" s="19"/>
      <c r="I52" s="20">
        <f>I53</f>
        <v>0</v>
      </c>
      <c r="J52" s="20"/>
      <c r="K52" s="20">
        <v>0</v>
      </c>
      <c r="L52" s="3"/>
      <c r="M52" s="3"/>
      <c r="N52" s="3"/>
    </row>
    <row r="53" spans="2:14" ht="75.75" customHeight="1" hidden="1">
      <c r="B53" s="14">
        <f t="shared" si="0"/>
        <v>27</v>
      </c>
      <c r="C53" s="22" t="s">
        <v>82</v>
      </c>
      <c r="D53" s="19" t="s">
        <v>27</v>
      </c>
      <c r="E53" s="19" t="s">
        <v>31</v>
      </c>
      <c r="F53" s="19" t="s">
        <v>33</v>
      </c>
      <c r="G53" s="19" t="s">
        <v>83</v>
      </c>
      <c r="H53" s="19"/>
      <c r="I53" s="20">
        <f>I54+I55</f>
        <v>0</v>
      </c>
      <c r="J53" s="20"/>
      <c r="K53" s="20">
        <v>0</v>
      </c>
      <c r="L53" s="3"/>
      <c r="M53" s="3"/>
      <c r="N53" s="3"/>
    </row>
    <row r="54" spans="2:14" ht="72" customHeight="1" hidden="1">
      <c r="B54" s="14">
        <f t="shared" si="0"/>
        <v>28</v>
      </c>
      <c r="C54" s="22" t="s">
        <v>48</v>
      </c>
      <c r="D54" s="19" t="s">
        <v>27</v>
      </c>
      <c r="E54" s="19" t="s">
        <v>31</v>
      </c>
      <c r="F54" s="19" t="s">
        <v>33</v>
      </c>
      <c r="G54" s="19" t="s">
        <v>83</v>
      </c>
      <c r="H54" s="19" t="s">
        <v>39</v>
      </c>
      <c r="I54" s="20"/>
      <c r="J54" s="20"/>
      <c r="K54" s="20">
        <v>0</v>
      </c>
      <c r="L54" s="3"/>
      <c r="M54" s="3"/>
      <c r="N54" s="3"/>
    </row>
    <row r="55" spans="2:14" ht="77.25" customHeight="1" hidden="1">
      <c r="B55" s="14">
        <f t="shared" si="0"/>
        <v>29</v>
      </c>
      <c r="C55" s="22" t="s">
        <v>1</v>
      </c>
      <c r="D55" s="19" t="s">
        <v>27</v>
      </c>
      <c r="E55" s="19" t="s">
        <v>31</v>
      </c>
      <c r="F55" s="19" t="s">
        <v>33</v>
      </c>
      <c r="G55" s="19" t="s">
        <v>83</v>
      </c>
      <c r="H55" s="19" t="s">
        <v>45</v>
      </c>
      <c r="I55" s="20"/>
      <c r="J55" s="20"/>
      <c r="K55" s="20">
        <v>0</v>
      </c>
      <c r="L55" s="3"/>
      <c r="M55" s="3"/>
      <c r="N55" s="3"/>
    </row>
    <row r="56" spans="2:14" ht="178.5" customHeight="1">
      <c r="B56" s="14">
        <v>26</v>
      </c>
      <c r="C56" s="24" t="s">
        <v>134</v>
      </c>
      <c r="D56" s="19" t="s">
        <v>27</v>
      </c>
      <c r="E56" s="19" t="s">
        <v>31</v>
      </c>
      <c r="F56" s="19" t="s">
        <v>33</v>
      </c>
      <c r="G56" s="19" t="s">
        <v>61</v>
      </c>
      <c r="H56" s="19"/>
      <c r="I56" s="20">
        <f>I57</f>
        <v>0</v>
      </c>
      <c r="J56" s="20">
        <f>J57</f>
        <v>3.4</v>
      </c>
      <c r="K56" s="20">
        <f>K57</f>
        <v>50.800000000000004</v>
      </c>
      <c r="L56" s="3"/>
      <c r="M56" s="3"/>
      <c r="N56" s="3"/>
    </row>
    <row r="57" spans="2:14" ht="252.75" customHeight="1">
      <c r="B57" s="14">
        <f t="shared" si="0"/>
        <v>27</v>
      </c>
      <c r="C57" s="22" t="s">
        <v>111</v>
      </c>
      <c r="D57" s="19" t="s">
        <v>27</v>
      </c>
      <c r="E57" s="19" t="s">
        <v>31</v>
      </c>
      <c r="F57" s="19" t="s">
        <v>33</v>
      </c>
      <c r="G57" s="19" t="s">
        <v>108</v>
      </c>
      <c r="H57" s="19" t="s">
        <v>28</v>
      </c>
      <c r="I57" s="20">
        <f>I58+I59+I60</f>
        <v>0</v>
      </c>
      <c r="J57" s="20">
        <f>J58+J59+J60</f>
        <v>3.4</v>
      </c>
      <c r="K57" s="20">
        <f>K58+K59+K60</f>
        <v>50.800000000000004</v>
      </c>
      <c r="L57" s="3"/>
      <c r="M57" s="3"/>
      <c r="N57" s="3"/>
    </row>
    <row r="58" spans="2:14" ht="102" customHeight="1">
      <c r="B58" s="14">
        <f t="shared" si="0"/>
        <v>28</v>
      </c>
      <c r="C58" s="22" t="s">
        <v>70</v>
      </c>
      <c r="D58" s="19" t="s">
        <v>27</v>
      </c>
      <c r="E58" s="19" t="s">
        <v>31</v>
      </c>
      <c r="F58" s="19" t="s">
        <v>33</v>
      </c>
      <c r="G58" s="19" t="s">
        <v>108</v>
      </c>
      <c r="H58" s="19" t="s">
        <v>39</v>
      </c>
      <c r="I58" s="20"/>
      <c r="J58" s="20">
        <v>2.5</v>
      </c>
      <c r="K58" s="20">
        <v>37.84</v>
      </c>
      <c r="L58" s="3"/>
      <c r="M58" s="3"/>
      <c r="N58" s="3"/>
    </row>
    <row r="59" spans="2:14" ht="95.25" customHeight="1">
      <c r="B59" s="14">
        <f t="shared" si="0"/>
        <v>29</v>
      </c>
      <c r="C59" s="22" t="s">
        <v>69</v>
      </c>
      <c r="D59" s="19" t="s">
        <v>27</v>
      </c>
      <c r="E59" s="19" t="s">
        <v>31</v>
      </c>
      <c r="F59" s="19" t="s">
        <v>33</v>
      </c>
      <c r="G59" s="19" t="s">
        <v>108</v>
      </c>
      <c r="H59" s="19" t="s">
        <v>68</v>
      </c>
      <c r="I59" s="20"/>
      <c r="J59" s="20">
        <v>0.76</v>
      </c>
      <c r="K59" s="20">
        <v>11.43</v>
      </c>
      <c r="L59" s="3"/>
      <c r="M59" s="3"/>
      <c r="N59" s="3"/>
    </row>
    <row r="60" spans="2:14" ht="125.25" customHeight="1">
      <c r="B60" s="14">
        <f t="shared" si="0"/>
        <v>30</v>
      </c>
      <c r="C60" s="22" t="s">
        <v>1</v>
      </c>
      <c r="D60" s="19" t="s">
        <v>27</v>
      </c>
      <c r="E60" s="19" t="s">
        <v>31</v>
      </c>
      <c r="F60" s="19" t="s">
        <v>33</v>
      </c>
      <c r="G60" s="19" t="s">
        <v>108</v>
      </c>
      <c r="H60" s="19" t="s">
        <v>45</v>
      </c>
      <c r="I60" s="20"/>
      <c r="J60" s="20">
        <v>0.14</v>
      </c>
      <c r="K60" s="20">
        <v>1.53</v>
      </c>
      <c r="L60" s="3"/>
      <c r="M60" s="3"/>
      <c r="N60" s="3"/>
    </row>
    <row r="61" spans="2:14" ht="81.75" customHeight="1">
      <c r="B61" s="14">
        <v>31</v>
      </c>
      <c r="C61" s="15" t="s">
        <v>34</v>
      </c>
      <c r="D61" s="16" t="s">
        <v>27</v>
      </c>
      <c r="E61" s="16" t="s">
        <v>35</v>
      </c>
      <c r="F61" s="16"/>
      <c r="G61" s="16"/>
      <c r="H61" s="16"/>
      <c r="I61" s="17">
        <f>I62</f>
        <v>0</v>
      </c>
      <c r="J61" s="17">
        <f>J62</f>
        <v>-15</v>
      </c>
      <c r="K61" s="17">
        <f>K62</f>
        <v>5</v>
      </c>
      <c r="L61" s="3"/>
      <c r="M61" s="3"/>
      <c r="N61" s="3"/>
    </row>
    <row r="62" spans="2:14" ht="53.25" customHeight="1">
      <c r="B62" s="14">
        <f t="shared" si="0"/>
        <v>32</v>
      </c>
      <c r="C62" s="18" t="s">
        <v>12</v>
      </c>
      <c r="D62" s="19" t="s">
        <v>27</v>
      </c>
      <c r="E62" s="19" t="s">
        <v>35</v>
      </c>
      <c r="F62" s="19" t="s">
        <v>33</v>
      </c>
      <c r="G62" s="19" t="s">
        <v>55</v>
      </c>
      <c r="H62" s="19"/>
      <c r="I62" s="20">
        <f>I63+I67</f>
        <v>0</v>
      </c>
      <c r="J62" s="20">
        <f>J68</f>
        <v>-15</v>
      </c>
      <c r="K62" s="20">
        <f>K67</f>
        <v>5</v>
      </c>
      <c r="L62" s="3"/>
      <c r="M62" s="3"/>
      <c r="N62" s="3"/>
    </row>
    <row r="63" spans="2:14" ht="64.5" customHeight="1" hidden="1">
      <c r="B63" s="14">
        <f t="shared" si="0"/>
        <v>33</v>
      </c>
      <c r="C63" s="24" t="s">
        <v>95</v>
      </c>
      <c r="D63" s="19" t="s">
        <v>27</v>
      </c>
      <c r="E63" s="19" t="s">
        <v>35</v>
      </c>
      <c r="F63" s="19" t="s">
        <v>33</v>
      </c>
      <c r="G63" s="19" t="s">
        <v>78</v>
      </c>
      <c r="H63" s="19"/>
      <c r="I63" s="20">
        <f>I64</f>
        <v>0</v>
      </c>
      <c r="J63" s="20"/>
      <c r="K63" s="20">
        <f>K64</f>
        <v>0</v>
      </c>
      <c r="L63" s="3"/>
      <c r="M63" s="3"/>
      <c r="N63" s="3"/>
    </row>
    <row r="64" spans="2:14" ht="74.25" customHeight="1" hidden="1">
      <c r="B64" s="14">
        <f t="shared" si="0"/>
        <v>34</v>
      </c>
      <c r="C64" s="24" t="s">
        <v>103</v>
      </c>
      <c r="D64" s="19" t="s">
        <v>27</v>
      </c>
      <c r="E64" s="19" t="s">
        <v>35</v>
      </c>
      <c r="F64" s="19" t="s">
        <v>33</v>
      </c>
      <c r="G64" s="19" t="s">
        <v>84</v>
      </c>
      <c r="H64" s="19"/>
      <c r="I64" s="20">
        <f>I65</f>
        <v>0</v>
      </c>
      <c r="J64" s="20"/>
      <c r="K64" s="20">
        <f>K65</f>
        <v>0</v>
      </c>
      <c r="L64" s="3"/>
      <c r="M64" s="3"/>
      <c r="N64" s="3"/>
    </row>
    <row r="65" spans="2:14" ht="139.5" customHeight="1" hidden="1">
      <c r="B65" s="14">
        <f t="shared" si="0"/>
        <v>35</v>
      </c>
      <c r="C65" s="18" t="s">
        <v>104</v>
      </c>
      <c r="D65" s="19" t="s">
        <v>27</v>
      </c>
      <c r="E65" s="19" t="s">
        <v>35</v>
      </c>
      <c r="F65" s="19" t="s">
        <v>33</v>
      </c>
      <c r="G65" s="19" t="s">
        <v>85</v>
      </c>
      <c r="H65" s="19"/>
      <c r="I65" s="20">
        <f>I66</f>
        <v>0</v>
      </c>
      <c r="J65" s="20"/>
      <c r="K65" s="20">
        <v>0</v>
      </c>
      <c r="L65" s="3"/>
      <c r="M65" s="3"/>
      <c r="N65" s="3"/>
    </row>
    <row r="66" spans="2:14" ht="58.5" customHeight="1" hidden="1">
      <c r="B66" s="14">
        <f t="shared" si="0"/>
        <v>36</v>
      </c>
      <c r="C66" s="30" t="s">
        <v>1</v>
      </c>
      <c r="D66" s="19" t="s">
        <v>27</v>
      </c>
      <c r="E66" s="19" t="s">
        <v>35</v>
      </c>
      <c r="F66" s="19" t="s">
        <v>33</v>
      </c>
      <c r="G66" s="19" t="s">
        <v>85</v>
      </c>
      <c r="H66" s="19">
        <v>244</v>
      </c>
      <c r="I66" s="20"/>
      <c r="J66" s="20"/>
      <c r="K66" s="20">
        <v>0</v>
      </c>
      <c r="L66" s="3"/>
      <c r="M66" s="3"/>
      <c r="N66" s="3"/>
    </row>
    <row r="67" spans="2:14" ht="133.5" customHeight="1">
      <c r="B67" s="14">
        <v>33</v>
      </c>
      <c r="C67" s="24" t="s">
        <v>95</v>
      </c>
      <c r="D67" s="19" t="s">
        <v>27</v>
      </c>
      <c r="E67" s="19" t="s">
        <v>35</v>
      </c>
      <c r="F67" s="19" t="s">
        <v>33</v>
      </c>
      <c r="G67" s="19" t="s">
        <v>55</v>
      </c>
      <c r="H67" s="19"/>
      <c r="I67" s="20">
        <f aca="true" t="shared" si="2" ref="I67:K69">I68</f>
        <v>0</v>
      </c>
      <c r="J67" s="20">
        <f>J68</f>
        <v>-15</v>
      </c>
      <c r="K67" s="20">
        <f t="shared" si="2"/>
        <v>5</v>
      </c>
      <c r="L67" s="3"/>
      <c r="M67" s="3"/>
      <c r="N67" s="3"/>
    </row>
    <row r="68" spans="2:14" ht="144.75" customHeight="1">
      <c r="B68" s="14">
        <f t="shared" si="0"/>
        <v>34</v>
      </c>
      <c r="C68" s="24" t="s">
        <v>96</v>
      </c>
      <c r="D68" s="19" t="s">
        <v>27</v>
      </c>
      <c r="E68" s="19" t="s">
        <v>35</v>
      </c>
      <c r="F68" s="19" t="s">
        <v>33</v>
      </c>
      <c r="G68" s="19" t="s">
        <v>53</v>
      </c>
      <c r="H68" s="19"/>
      <c r="I68" s="20">
        <f t="shared" si="2"/>
        <v>0</v>
      </c>
      <c r="J68" s="20">
        <f>J69</f>
        <v>-15</v>
      </c>
      <c r="K68" s="20">
        <f t="shared" si="2"/>
        <v>5</v>
      </c>
      <c r="L68" s="3"/>
      <c r="M68" s="3"/>
      <c r="N68" s="3"/>
    </row>
    <row r="69" spans="2:14" ht="273" customHeight="1">
      <c r="B69" s="14">
        <f t="shared" si="0"/>
        <v>35</v>
      </c>
      <c r="C69" s="18" t="s">
        <v>97</v>
      </c>
      <c r="D69" s="19" t="s">
        <v>27</v>
      </c>
      <c r="E69" s="19" t="s">
        <v>35</v>
      </c>
      <c r="F69" s="19" t="s">
        <v>33</v>
      </c>
      <c r="G69" s="19" t="s">
        <v>54</v>
      </c>
      <c r="H69" s="19"/>
      <c r="I69" s="20">
        <f t="shared" si="2"/>
        <v>0</v>
      </c>
      <c r="J69" s="20">
        <f>J70</f>
        <v>-15</v>
      </c>
      <c r="K69" s="20">
        <f t="shared" si="2"/>
        <v>5</v>
      </c>
      <c r="L69" s="3"/>
      <c r="M69" s="3"/>
      <c r="N69" s="3"/>
    </row>
    <row r="70" spans="2:14" ht="115.5" customHeight="1">
      <c r="B70" s="14">
        <f t="shared" si="0"/>
        <v>36</v>
      </c>
      <c r="C70" s="30" t="s">
        <v>1</v>
      </c>
      <c r="D70" s="19" t="s">
        <v>27</v>
      </c>
      <c r="E70" s="19" t="s">
        <v>35</v>
      </c>
      <c r="F70" s="19" t="s">
        <v>33</v>
      </c>
      <c r="G70" s="19" t="s">
        <v>54</v>
      </c>
      <c r="H70" s="19">
        <v>244</v>
      </c>
      <c r="I70" s="20"/>
      <c r="J70" s="20">
        <v>-15</v>
      </c>
      <c r="K70" s="20">
        <v>5</v>
      </c>
      <c r="L70" s="3"/>
      <c r="M70" s="3"/>
      <c r="N70" s="3"/>
    </row>
    <row r="71" spans="2:14" ht="66" customHeight="1">
      <c r="B71" s="14">
        <f t="shared" si="0"/>
        <v>37</v>
      </c>
      <c r="C71" s="23" t="s">
        <v>8</v>
      </c>
      <c r="D71" s="16" t="s">
        <v>27</v>
      </c>
      <c r="E71" s="31" t="s">
        <v>7</v>
      </c>
      <c r="F71" s="31"/>
      <c r="G71" s="31"/>
      <c r="H71" s="31"/>
      <c r="I71" s="32">
        <f>I72</f>
        <v>0</v>
      </c>
      <c r="J71" s="32">
        <f>J72</f>
        <v>-109.80000000000001</v>
      </c>
      <c r="K71" s="32">
        <f>K72</f>
        <v>5</v>
      </c>
      <c r="L71" s="3"/>
      <c r="M71" s="3"/>
      <c r="N71" s="3"/>
    </row>
    <row r="72" spans="2:14" ht="62.25" customHeight="1">
      <c r="B72" s="14">
        <f t="shared" si="0"/>
        <v>38</v>
      </c>
      <c r="C72" s="22" t="s">
        <v>8</v>
      </c>
      <c r="D72" s="19" t="s">
        <v>27</v>
      </c>
      <c r="E72" s="29" t="s">
        <v>7</v>
      </c>
      <c r="F72" s="29" t="s">
        <v>7</v>
      </c>
      <c r="G72" s="29" t="s">
        <v>55</v>
      </c>
      <c r="H72" s="29"/>
      <c r="I72" s="33">
        <f>I73+++I78</f>
        <v>0</v>
      </c>
      <c r="J72" s="33">
        <f>J78</f>
        <v>-109.80000000000001</v>
      </c>
      <c r="K72" s="33">
        <f>K78</f>
        <v>5</v>
      </c>
      <c r="L72" s="3"/>
      <c r="M72" s="3"/>
      <c r="N72" s="3"/>
    </row>
    <row r="73" spans="2:14" ht="99.75" customHeight="1" hidden="1">
      <c r="B73" s="14">
        <f t="shared" si="0"/>
        <v>39</v>
      </c>
      <c r="C73" s="24" t="s">
        <v>95</v>
      </c>
      <c r="D73" s="19" t="s">
        <v>27</v>
      </c>
      <c r="E73" s="19" t="s">
        <v>7</v>
      </c>
      <c r="F73" s="19" t="s">
        <v>7</v>
      </c>
      <c r="G73" s="19" t="s">
        <v>78</v>
      </c>
      <c r="H73" s="29"/>
      <c r="I73" s="33">
        <f>I74</f>
        <v>0</v>
      </c>
      <c r="J73" s="33"/>
      <c r="K73" s="33">
        <f>K74</f>
        <v>0</v>
      </c>
      <c r="L73" s="3"/>
      <c r="M73" s="3"/>
      <c r="N73" s="3"/>
    </row>
    <row r="74" spans="2:14" ht="78.75" customHeight="1" hidden="1">
      <c r="B74" s="14">
        <f aca="true" t="shared" si="3" ref="B74:B111">B73+1</f>
        <v>40</v>
      </c>
      <c r="C74" s="24" t="s">
        <v>98</v>
      </c>
      <c r="D74" s="19" t="s">
        <v>27</v>
      </c>
      <c r="E74" s="29" t="s">
        <v>7</v>
      </c>
      <c r="F74" s="29" t="s">
        <v>7</v>
      </c>
      <c r="G74" s="19" t="s">
        <v>86</v>
      </c>
      <c r="H74" s="29"/>
      <c r="I74" s="33">
        <f>I75</f>
        <v>0</v>
      </c>
      <c r="J74" s="33"/>
      <c r="K74" s="33">
        <f>K75</f>
        <v>0</v>
      </c>
      <c r="L74" s="3"/>
      <c r="M74" s="3"/>
      <c r="N74" s="3"/>
    </row>
    <row r="75" spans="2:14" ht="154.5" customHeight="1" hidden="1">
      <c r="B75" s="14">
        <f t="shared" si="3"/>
        <v>41</v>
      </c>
      <c r="C75" s="22" t="s">
        <v>99</v>
      </c>
      <c r="D75" s="19" t="s">
        <v>27</v>
      </c>
      <c r="E75" s="29" t="s">
        <v>7</v>
      </c>
      <c r="F75" s="29" t="s">
        <v>7</v>
      </c>
      <c r="G75" s="29" t="s">
        <v>87</v>
      </c>
      <c r="H75" s="29" t="s">
        <v>28</v>
      </c>
      <c r="I75" s="33">
        <f>I76+I77</f>
        <v>0</v>
      </c>
      <c r="J75" s="33"/>
      <c r="K75" s="33">
        <v>0</v>
      </c>
      <c r="L75" s="3"/>
      <c r="M75" s="3"/>
      <c r="N75" s="3"/>
    </row>
    <row r="76" spans="2:14" ht="75.75" customHeight="1" hidden="1">
      <c r="B76" s="14">
        <f t="shared" si="3"/>
        <v>42</v>
      </c>
      <c r="C76" s="35" t="s">
        <v>48</v>
      </c>
      <c r="D76" s="19" t="s">
        <v>27</v>
      </c>
      <c r="E76" s="29" t="s">
        <v>7</v>
      </c>
      <c r="F76" s="29" t="s">
        <v>7</v>
      </c>
      <c r="G76" s="29" t="s">
        <v>87</v>
      </c>
      <c r="H76" s="29" t="s">
        <v>39</v>
      </c>
      <c r="I76" s="33"/>
      <c r="J76" s="33"/>
      <c r="K76" s="20">
        <v>0</v>
      </c>
      <c r="L76" s="3"/>
      <c r="M76" s="3"/>
      <c r="N76" s="3"/>
    </row>
    <row r="77" spans="2:14" ht="69" customHeight="1" hidden="1">
      <c r="B77" s="14">
        <f t="shared" si="3"/>
        <v>43</v>
      </c>
      <c r="C77" s="30" t="s">
        <v>1</v>
      </c>
      <c r="D77" s="19" t="s">
        <v>27</v>
      </c>
      <c r="E77" s="29" t="s">
        <v>7</v>
      </c>
      <c r="F77" s="29" t="s">
        <v>7</v>
      </c>
      <c r="G77" s="29" t="s">
        <v>87</v>
      </c>
      <c r="H77" s="29" t="s">
        <v>45</v>
      </c>
      <c r="I77" s="33"/>
      <c r="J77" s="33"/>
      <c r="K77" s="20">
        <v>0</v>
      </c>
      <c r="L77" s="3"/>
      <c r="M77" s="3"/>
      <c r="N77" s="3"/>
    </row>
    <row r="78" spans="2:14" ht="112.5" customHeight="1">
      <c r="B78" s="14">
        <v>39</v>
      </c>
      <c r="C78" s="24" t="s">
        <v>95</v>
      </c>
      <c r="D78" s="19" t="s">
        <v>27</v>
      </c>
      <c r="E78" s="19" t="s">
        <v>7</v>
      </c>
      <c r="F78" s="19" t="s">
        <v>7</v>
      </c>
      <c r="G78" s="19" t="s">
        <v>55</v>
      </c>
      <c r="H78" s="29"/>
      <c r="I78" s="20">
        <f aca="true" t="shared" si="4" ref="I78:K79">I79</f>
        <v>0</v>
      </c>
      <c r="J78" s="20">
        <f t="shared" si="4"/>
        <v>-109.80000000000001</v>
      </c>
      <c r="K78" s="20">
        <f t="shared" si="4"/>
        <v>5</v>
      </c>
      <c r="L78" s="3"/>
      <c r="M78" s="3"/>
      <c r="N78" s="3"/>
    </row>
    <row r="79" spans="2:14" ht="118.5" customHeight="1">
      <c r="B79" s="14">
        <v>40</v>
      </c>
      <c r="C79" s="24" t="s">
        <v>98</v>
      </c>
      <c r="D79" s="19" t="s">
        <v>27</v>
      </c>
      <c r="E79" s="29" t="s">
        <v>7</v>
      </c>
      <c r="F79" s="29" t="s">
        <v>7</v>
      </c>
      <c r="G79" s="19" t="s">
        <v>56</v>
      </c>
      <c r="H79" s="29" t="s">
        <v>28</v>
      </c>
      <c r="I79" s="20">
        <f t="shared" si="4"/>
        <v>0</v>
      </c>
      <c r="J79" s="20">
        <f t="shared" si="4"/>
        <v>-109.80000000000001</v>
      </c>
      <c r="K79" s="20">
        <f t="shared" si="4"/>
        <v>5</v>
      </c>
      <c r="L79" s="3"/>
      <c r="M79" s="3"/>
      <c r="N79" s="3"/>
    </row>
    <row r="80" spans="2:14" ht="258.75" customHeight="1">
      <c r="B80" s="14">
        <f t="shared" si="3"/>
        <v>41</v>
      </c>
      <c r="C80" s="22" t="s">
        <v>135</v>
      </c>
      <c r="D80" s="19" t="s">
        <v>27</v>
      </c>
      <c r="E80" s="29" t="s">
        <v>7</v>
      </c>
      <c r="F80" s="29" t="s">
        <v>7</v>
      </c>
      <c r="G80" s="19" t="s">
        <v>58</v>
      </c>
      <c r="H80" s="29" t="s">
        <v>28</v>
      </c>
      <c r="I80" s="20">
        <f>I81+I82+I83</f>
        <v>0</v>
      </c>
      <c r="J80" s="20">
        <f>J81+J82+J83</f>
        <v>-109.80000000000001</v>
      </c>
      <c r="K80" s="20">
        <f>K81+K82+K83</f>
        <v>5</v>
      </c>
      <c r="L80" s="3"/>
      <c r="M80" s="3"/>
      <c r="N80" s="3"/>
    </row>
    <row r="81" spans="2:14" ht="76.5" customHeight="1">
      <c r="B81" s="14">
        <f t="shared" si="3"/>
        <v>42</v>
      </c>
      <c r="C81" s="22" t="s">
        <v>70</v>
      </c>
      <c r="D81" s="19" t="s">
        <v>27</v>
      </c>
      <c r="E81" s="29" t="s">
        <v>7</v>
      </c>
      <c r="F81" s="29" t="s">
        <v>7</v>
      </c>
      <c r="G81" s="19" t="s">
        <v>58</v>
      </c>
      <c r="H81" s="29" t="s">
        <v>39</v>
      </c>
      <c r="I81" s="20"/>
      <c r="J81" s="20">
        <v>-76.65</v>
      </c>
      <c r="K81" s="20">
        <v>0</v>
      </c>
      <c r="L81" s="3"/>
      <c r="M81" s="3"/>
      <c r="N81" s="3"/>
    </row>
    <row r="82" spans="2:14" ht="86.25" customHeight="1">
      <c r="B82" s="14">
        <f t="shared" si="3"/>
        <v>43</v>
      </c>
      <c r="C82" s="22" t="s">
        <v>69</v>
      </c>
      <c r="D82" s="19" t="s">
        <v>27</v>
      </c>
      <c r="E82" s="29" t="s">
        <v>7</v>
      </c>
      <c r="F82" s="29" t="s">
        <v>7</v>
      </c>
      <c r="G82" s="19" t="s">
        <v>58</v>
      </c>
      <c r="H82" s="29" t="s">
        <v>68</v>
      </c>
      <c r="I82" s="20"/>
      <c r="J82" s="20">
        <v>-23.15</v>
      </c>
      <c r="K82" s="20">
        <v>0</v>
      </c>
      <c r="L82" s="3"/>
      <c r="M82" s="3"/>
      <c r="N82" s="3"/>
    </row>
    <row r="83" spans="2:14" ht="153.75" customHeight="1">
      <c r="B83" s="14">
        <f t="shared" si="3"/>
        <v>44</v>
      </c>
      <c r="C83" s="30" t="s">
        <v>1</v>
      </c>
      <c r="D83" s="19" t="s">
        <v>27</v>
      </c>
      <c r="E83" s="29" t="s">
        <v>7</v>
      </c>
      <c r="F83" s="29" t="s">
        <v>7</v>
      </c>
      <c r="G83" s="19" t="s">
        <v>58</v>
      </c>
      <c r="H83" s="29" t="s">
        <v>45</v>
      </c>
      <c r="I83" s="20"/>
      <c r="J83" s="20">
        <v>-10</v>
      </c>
      <c r="K83" s="20">
        <v>5</v>
      </c>
      <c r="L83" s="3"/>
      <c r="M83" s="3"/>
      <c r="N83" s="3"/>
    </row>
    <row r="84" spans="2:14" ht="88.5" customHeight="1">
      <c r="B84" s="14">
        <f t="shared" si="3"/>
        <v>45</v>
      </c>
      <c r="C84" s="15" t="s">
        <v>47</v>
      </c>
      <c r="D84" s="16" t="s">
        <v>27</v>
      </c>
      <c r="E84" s="16" t="s">
        <v>36</v>
      </c>
      <c r="F84" s="16"/>
      <c r="G84" s="16"/>
      <c r="H84" s="16"/>
      <c r="I84" s="17">
        <f>I85</f>
        <v>0</v>
      </c>
      <c r="J84" s="17">
        <f>J85</f>
        <v>-28.25</v>
      </c>
      <c r="K84" s="17">
        <f>K85</f>
        <v>275.36</v>
      </c>
      <c r="L84" s="3"/>
      <c r="M84" s="3"/>
      <c r="N84" s="3"/>
    </row>
    <row r="85" spans="2:14" ht="52.5" customHeight="1">
      <c r="B85" s="14">
        <f t="shared" si="3"/>
        <v>46</v>
      </c>
      <c r="C85" s="18" t="s">
        <v>11</v>
      </c>
      <c r="D85" s="19" t="s">
        <v>27</v>
      </c>
      <c r="E85" s="19" t="s">
        <v>36</v>
      </c>
      <c r="F85" s="19" t="s">
        <v>30</v>
      </c>
      <c r="G85" s="19" t="s">
        <v>55</v>
      </c>
      <c r="H85" s="19"/>
      <c r="I85" s="20">
        <f>I86+I93</f>
        <v>0</v>
      </c>
      <c r="J85" s="20">
        <f>J93</f>
        <v>-28.25</v>
      </c>
      <c r="K85" s="20">
        <f>K93</f>
        <v>275.36</v>
      </c>
      <c r="L85" s="3"/>
      <c r="M85" s="3"/>
      <c r="N85" s="3"/>
    </row>
    <row r="86" spans="2:14" ht="52.5" customHeight="1" hidden="1">
      <c r="B86" s="14">
        <f t="shared" si="3"/>
        <v>47</v>
      </c>
      <c r="C86" s="24" t="s">
        <v>95</v>
      </c>
      <c r="D86" s="19" t="s">
        <v>27</v>
      </c>
      <c r="E86" s="19" t="s">
        <v>36</v>
      </c>
      <c r="F86" s="19" t="s">
        <v>30</v>
      </c>
      <c r="G86" s="19" t="s">
        <v>78</v>
      </c>
      <c r="H86" s="19"/>
      <c r="I86" s="20">
        <f>I87</f>
        <v>0</v>
      </c>
      <c r="J86" s="20"/>
      <c r="K86" s="20">
        <f>K87</f>
        <v>0</v>
      </c>
      <c r="L86" s="3"/>
      <c r="M86" s="3"/>
      <c r="N86" s="3"/>
    </row>
    <row r="87" spans="2:14" ht="51.75" customHeight="1" hidden="1">
      <c r="B87" s="14">
        <f t="shared" si="3"/>
        <v>48</v>
      </c>
      <c r="C87" s="24" t="s">
        <v>98</v>
      </c>
      <c r="D87" s="19" t="s">
        <v>27</v>
      </c>
      <c r="E87" s="19" t="s">
        <v>36</v>
      </c>
      <c r="F87" s="19" t="s">
        <v>30</v>
      </c>
      <c r="G87" s="19" t="s">
        <v>86</v>
      </c>
      <c r="H87" s="19"/>
      <c r="I87" s="20">
        <f>I88</f>
        <v>0</v>
      </c>
      <c r="J87" s="20"/>
      <c r="K87" s="20">
        <f>K88</f>
        <v>0</v>
      </c>
      <c r="L87" s="3"/>
      <c r="M87" s="3"/>
      <c r="N87" s="3"/>
    </row>
    <row r="88" spans="2:14" ht="121.5" customHeight="1" hidden="1">
      <c r="B88" s="14">
        <f t="shared" si="3"/>
        <v>49</v>
      </c>
      <c r="C88" s="18" t="s">
        <v>100</v>
      </c>
      <c r="D88" s="19" t="s">
        <v>27</v>
      </c>
      <c r="E88" s="19" t="s">
        <v>36</v>
      </c>
      <c r="F88" s="19" t="s">
        <v>30</v>
      </c>
      <c r="G88" s="19" t="s">
        <v>88</v>
      </c>
      <c r="H88" s="19" t="s">
        <v>28</v>
      </c>
      <c r="I88" s="20">
        <f>I89+I90+I91+I92</f>
        <v>0</v>
      </c>
      <c r="J88" s="20"/>
      <c r="K88" s="20">
        <f>K92</f>
        <v>0</v>
      </c>
      <c r="L88" s="3"/>
      <c r="M88" s="3"/>
      <c r="N88" s="3"/>
    </row>
    <row r="89" spans="2:14" ht="63.75" customHeight="1" hidden="1">
      <c r="B89" s="14">
        <f t="shared" si="3"/>
        <v>50</v>
      </c>
      <c r="C89" s="22" t="s">
        <v>66</v>
      </c>
      <c r="D89" s="19" t="s">
        <v>27</v>
      </c>
      <c r="E89" s="19" t="s">
        <v>36</v>
      </c>
      <c r="F89" s="19" t="s">
        <v>30</v>
      </c>
      <c r="G89" s="19" t="s">
        <v>88</v>
      </c>
      <c r="H89" s="19" t="s">
        <v>45</v>
      </c>
      <c r="I89" s="20"/>
      <c r="J89" s="20"/>
      <c r="K89" s="20">
        <v>0</v>
      </c>
      <c r="L89" s="3"/>
      <c r="M89" s="3"/>
      <c r="N89" s="3"/>
    </row>
    <row r="90" spans="2:14" ht="47.25" customHeight="1" hidden="1">
      <c r="B90" s="14">
        <f t="shared" si="3"/>
        <v>51</v>
      </c>
      <c r="C90" s="22" t="s">
        <v>52</v>
      </c>
      <c r="D90" s="19" t="s">
        <v>27</v>
      </c>
      <c r="E90" s="19" t="s">
        <v>36</v>
      </c>
      <c r="F90" s="19" t="s">
        <v>30</v>
      </c>
      <c r="G90" s="19" t="s">
        <v>88</v>
      </c>
      <c r="H90" s="19" t="s">
        <v>67</v>
      </c>
      <c r="I90" s="20"/>
      <c r="J90" s="20"/>
      <c r="K90" s="20">
        <v>0</v>
      </c>
      <c r="L90" s="3"/>
      <c r="M90" s="3"/>
      <c r="N90" s="3"/>
    </row>
    <row r="91" spans="2:14" ht="55.5" customHeight="1" hidden="1">
      <c r="B91" s="14">
        <f t="shared" si="3"/>
        <v>52</v>
      </c>
      <c r="C91" s="22" t="s">
        <v>43</v>
      </c>
      <c r="D91" s="19" t="s">
        <v>27</v>
      </c>
      <c r="E91" s="19" t="s">
        <v>36</v>
      </c>
      <c r="F91" s="19" t="s">
        <v>30</v>
      </c>
      <c r="G91" s="19" t="s">
        <v>88</v>
      </c>
      <c r="H91" s="19" t="s">
        <v>46</v>
      </c>
      <c r="I91" s="20"/>
      <c r="J91" s="20"/>
      <c r="K91" s="20">
        <v>0</v>
      </c>
      <c r="L91" s="3"/>
      <c r="M91" s="3"/>
      <c r="N91" s="3"/>
    </row>
    <row r="92" spans="2:14" ht="36" customHeight="1" hidden="1">
      <c r="B92" s="14">
        <f t="shared" si="3"/>
        <v>53</v>
      </c>
      <c r="C92" s="22" t="s">
        <v>44</v>
      </c>
      <c r="D92" s="19" t="s">
        <v>27</v>
      </c>
      <c r="E92" s="19" t="s">
        <v>36</v>
      </c>
      <c r="F92" s="19" t="s">
        <v>30</v>
      </c>
      <c r="G92" s="19" t="s">
        <v>88</v>
      </c>
      <c r="H92" s="19" t="s">
        <v>9</v>
      </c>
      <c r="I92" s="20"/>
      <c r="J92" s="20"/>
      <c r="K92" s="20">
        <v>0</v>
      </c>
      <c r="L92" s="3"/>
      <c r="M92" s="3"/>
      <c r="N92" s="3"/>
    </row>
    <row r="93" spans="2:14" ht="136.5" customHeight="1">
      <c r="B93" s="14">
        <v>47</v>
      </c>
      <c r="C93" s="24" t="s">
        <v>95</v>
      </c>
      <c r="D93" s="19" t="s">
        <v>27</v>
      </c>
      <c r="E93" s="19" t="s">
        <v>36</v>
      </c>
      <c r="F93" s="19" t="s">
        <v>30</v>
      </c>
      <c r="G93" s="19" t="s">
        <v>55</v>
      </c>
      <c r="H93" s="19"/>
      <c r="I93" s="20">
        <f aca="true" t="shared" si="5" ref="I93:K94">I94</f>
        <v>0</v>
      </c>
      <c r="J93" s="20">
        <f t="shared" si="5"/>
        <v>-28.25</v>
      </c>
      <c r="K93" s="20">
        <f t="shared" si="5"/>
        <v>275.36</v>
      </c>
      <c r="L93" s="3"/>
      <c r="M93" s="3"/>
      <c r="N93" s="3"/>
    </row>
    <row r="94" spans="2:14" ht="138.75" customHeight="1">
      <c r="B94" s="14">
        <f t="shared" si="3"/>
        <v>48</v>
      </c>
      <c r="C94" s="24" t="s">
        <v>98</v>
      </c>
      <c r="D94" s="19" t="s">
        <v>27</v>
      </c>
      <c r="E94" s="19" t="s">
        <v>36</v>
      </c>
      <c r="F94" s="19" t="s">
        <v>30</v>
      </c>
      <c r="G94" s="19" t="s">
        <v>56</v>
      </c>
      <c r="H94" s="19"/>
      <c r="I94" s="20">
        <f t="shared" si="5"/>
        <v>0</v>
      </c>
      <c r="J94" s="20">
        <f t="shared" si="5"/>
        <v>-28.25</v>
      </c>
      <c r="K94" s="20">
        <f t="shared" si="5"/>
        <v>275.36</v>
      </c>
      <c r="L94" s="3"/>
      <c r="M94" s="3"/>
      <c r="N94" s="3"/>
    </row>
    <row r="95" spans="2:14" ht="244.5" customHeight="1">
      <c r="B95" s="14">
        <f t="shared" si="3"/>
        <v>49</v>
      </c>
      <c r="C95" s="18" t="s">
        <v>136</v>
      </c>
      <c r="D95" s="19" t="s">
        <v>27</v>
      </c>
      <c r="E95" s="19" t="s">
        <v>36</v>
      </c>
      <c r="F95" s="19" t="s">
        <v>30</v>
      </c>
      <c r="G95" s="19" t="s">
        <v>59</v>
      </c>
      <c r="H95" s="19" t="s">
        <v>28</v>
      </c>
      <c r="I95" s="20">
        <f>I96+I97+I98+I99</f>
        <v>0</v>
      </c>
      <c r="J95" s="20">
        <f>J96</f>
        <v>-28.25</v>
      </c>
      <c r="K95" s="20">
        <f>K96+K97+K98+K99</f>
        <v>275.36</v>
      </c>
      <c r="L95" s="3"/>
      <c r="M95" s="3"/>
      <c r="N95" s="3"/>
    </row>
    <row r="96" spans="2:14" ht="132.75" customHeight="1">
      <c r="B96" s="14">
        <f t="shared" si="3"/>
        <v>50</v>
      </c>
      <c r="C96" s="22" t="s">
        <v>66</v>
      </c>
      <c r="D96" s="19" t="s">
        <v>27</v>
      </c>
      <c r="E96" s="19" t="s">
        <v>36</v>
      </c>
      <c r="F96" s="19" t="s">
        <v>30</v>
      </c>
      <c r="G96" s="19" t="s">
        <v>59</v>
      </c>
      <c r="H96" s="19" t="s">
        <v>45</v>
      </c>
      <c r="I96" s="20"/>
      <c r="J96" s="20">
        <v>-28.25</v>
      </c>
      <c r="K96" s="20">
        <v>254.36</v>
      </c>
      <c r="L96" s="3"/>
      <c r="M96" s="3"/>
      <c r="N96" s="3"/>
    </row>
    <row r="97" spans="2:14" ht="78.75" customHeight="1">
      <c r="B97" s="14">
        <f t="shared" si="3"/>
        <v>51</v>
      </c>
      <c r="C97" s="22" t="s">
        <v>52</v>
      </c>
      <c r="D97" s="19" t="s">
        <v>27</v>
      </c>
      <c r="E97" s="19" t="s">
        <v>36</v>
      </c>
      <c r="F97" s="19" t="s">
        <v>30</v>
      </c>
      <c r="G97" s="19" t="s">
        <v>59</v>
      </c>
      <c r="H97" s="19" t="s">
        <v>67</v>
      </c>
      <c r="I97" s="20"/>
      <c r="J97" s="20">
        <v>0</v>
      </c>
      <c r="K97" s="20">
        <v>10</v>
      </c>
      <c r="L97" s="3"/>
      <c r="M97" s="3"/>
      <c r="N97" s="3"/>
    </row>
    <row r="98" spans="2:14" ht="85.5" customHeight="1">
      <c r="B98" s="14">
        <f t="shared" si="3"/>
        <v>52</v>
      </c>
      <c r="C98" s="22" t="s">
        <v>43</v>
      </c>
      <c r="D98" s="19" t="s">
        <v>27</v>
      </c>
      <c r="E98" s="19" t="s">
        <v>36</v>
      </c>
      <c r="F98" s="19" t="s">
        <v>30</v>
      </c>
      <c r="G98" s="19" t="s">
        <v>59</v>
      </c>
      <c r="H98" s="19" t="s">
        <v>46</v>
      </c>
      <c r="I98" s="20"/>
      <c r="J98" s="20">
        <v>-10</v>
      </c>
      <c r="K98" s="20">
        <v>5</v>
      </c>
      <c r="L98" s="3"/>
      <c r="M98" s="3"/>
      <c r="N98" s="3"/>
    </row>
    <row r="99" spans="2:14" ht="55.5" customHeight="1">
      <c r="B99" s="14">
        <f t="shared" si="3"/>
        <v>53</v>
      </c>
      <c r="C99" s="22" t="s">
        <v>44</v>
      </c>
      <c r="D99" s="19" t="s">
        <v>27</v>
      </c>
      <c r="E99" s="19" t="s">
        <v>36</v>
      </c>
      <c r="F99" s="19" t="s">
        <v>30</v>
      </c>
      <c r="G99" s="19" t="s">
        <v>59</v>
      </c>
      <c r="H99" s="19" t="s">
        <v>9</v>
      </c>
      <c r="I99" s="20"/>
      <c r="J99" s="20">
        <v>0</v>
      </c>
      <c r="K99" s="20">
        <v>6</v>
      </c>
      <c r="L99" s="3"/>
      <c r="M99" s="3"/>
      <c r="N99" s="3"/>
    </row>
    <row r="100" spans="2:14" ht="49.5" customHeight="1">
      <c r="B100" s="14">
        <f t="shared" si="3"/>
        <v>54</v>
      </c>
      <c r="C100" s="23" t="s">
        <v>51</v>
      </c>
      <c r="D100" s="16" t="s">
        <v>27</v>
      </c>
      <c r="E100" s="31" t="s">
        <v>37</v>
      </c>
      <c r="F100" s="31"/>
      <c r="G100" s="31"/>
      <c r="H100" s="31"/>
      <c r="I100" s="17">
        <f>I101</f>
        <v>0</v>
      </c>
      <c r="J100" s="17">
        <f>J107</f>
        <v>243.68</v>
      </c>
      <c r="K100" s="17">
        <f>K107</f>
        <v>929.2199999999999</v>
      </c>
      <c r="L100" s="3"/>
      <c r="M100" s="3"/>
      <c r="N100" s="3"/>
    </row>
    <row r="101" spans="2:14" ht="73.5" customHeight="1">
      <c r="B101" s="14">
        <f t="shared" si="3"/>
        <v>55</v>
      </c>
      <c r="C101" s="34" t="s">
        <v>21</v>
      </c>
      <c r="D101" s="19" t="s">
        <v>27</v>
      </c>
      <c r="E101" s="19" t="s">
        <v>37</v>
      </c>
      <c r="F101" s="19" t="s">
        <v>35</v>
      </c>
      <c r="G101" s="19" t="s">
        <v>55</v>
      </c>
      <c r="H101" s="19"/>
      <c r="I101" s="20">
        <f>I102+I107</f>
        <v>0</v>
      </c>
      <c r="J101" s="20">
        <f>J107</f>
        <v>243.68</v>
      </c>
      <c r="K101" s="20">
        <f>K107</f>
        <v>929.2199999999999</v>
      </c>
      <c r="L101" s="3"/>
      <c r="M101" s="3"/>
      <c r="N101" s="3"/>
    </row>
    <row r="102" spans="2:14" ht="71.25" customHeight="1" hidden="1">
      <c r="B102" s="14">
        <f t="shared" si="3"/>
        <v>56</v>
      </c>
      <c r="C102" s="24" t="s">
        <v>95</v>
      </c>
      <c r="D102" s="19" t="s">
        <v>27</v>
      </c>
      <c r="E102" s="19" t="s">
        <v>37</v>
      </c>
      <c r="F102" s="19" t="s">
        <v>35</v>
      </c>
      <c r="G102" s="19" t="s">
        <v>78</v>
      </c>
      <c r="H102" s="19"/>
      <c r="I102" s="20">
        <f>I103</f>
        <v>0</v>
      </c>
      <c r="J102" s="20"/>
      <c r="K102" s="20">
        <v>0</v>
      </c>
      <c r="L102" s="3"/>
      <c r="M102" s="3"/>
      <c r="N102" s="3"/>
    </row>
    <row r="103" spans="2:14" ht="75.75" customHeight="1" hidden="1">
      <c r="B103" s="14">
        <f t="shared" si="3"/>
        <v>57</v>
      </c>
      <c r="C103" s="24" t="s">
        <v>98</v>
      </c>
      <c r="D103" s="19" t="s">
        <v>27</v>
      </c>
      <c r="E103" s="19" t="s">
        <v>37</v>
      </c>
      <c r="F103" s="19" t="s">
        <v>35</v>
      </c>
      <c r="G103" s="19" t="s">
        <v>86</v>
      </c>
      <c r="H103" s="19" t="s">
        <v>28</v>
      </c>
      <c r="I103" s="20">
        <f>I104</f>
        <v>0</v>
      </c>
      <c r="J103" s="20"/>
      <c r="K103" s="20">
        <v>0</v>
      </c>
      <c r="L103" s="3"/>
      <c r="M103" s="3"/>
      <c r="N103" s="3"/>
    </row>
    <row r="104" spans="2:14" ht="141" customHeight="1" hidden="1">
      <c r="B104" s="14">
        <f t="shared" si="3"/>
        <v>58</v>
      </c>
      <c r="C104" s="18" t="s">
        <v>101</v>
      </c>
      <c r="D104" s="19" t="s">
        <v>27</v>
      </c>
      <c r="E104" s="19" t="s">
        <v>37</v>
      </c>
      <c r="F104" s="19" t="s">
        <v>35</v>
      </c>
      <c r="G104" s="19" t="s">
        <v>87</v>
      </c>
      <c r="H104" s="19" t="s">
        <v>28</v>
      </c>
      <c r="I104" s="20">
        <f>I105+I106</f>
        <v>0</v>
      </c>
      <c r="J104" s="20"/>
      <c r="K104" s="20">
        <v>0</v>
      </c>
      <c r="L104" s="3"/>
      <c r="M104" s="3"/>
      <c r="N104" s="3"/>
    </row>
    <row r="105" spans="2:14" ht="85.5" customHeight="1" hidden="1">
      <c r="B105" s="14">
        <f t="shared" si="3"/>
        <v>59</v>
      </c>
      <c r="C105" s="35" t="s">
        <v>48</v>
      </c>
      <c r="D105" s="19" t="s">
        <v>27</v>
      </c>
      <c r="E105" s="19" t="s">
        <v>37</v>
      </c>
      <c r="F105" s="19" t="s">
        <v>35</v>
      </c>
      <c r="G105" s="19" t="s">
        <v>87</v>
      </c>
      <c r="H105" s="19" t="s">
        <v>39</v>
      </c>
      <c r="I105" s="20"/>
      <c r="J105" s="20"/>
      <c r="K105" s="20">
        <v>0</v>
      </c>
      <c r="L105" s="3"/>
      <c r="M105" s="3"/>
      <c r="N105" s="3"/>
    </row>
    <row r="106" spans="2:14" ht="62.25" customHeight="1" hidden="1">
      <c r="B106" s="14">
        <f t="shared" si="3"/>
        <v>60</v>
      </c>
      <c r="C106" s="30" t="s">
        <v>1</v>
      </c>
      <c r="D106" s="44" t="s">
        <v>27</v>
      </c>
      <c r="E106" s="44" t="s">
        <v>37</v>
      </c>
      <c r="F106" s="44" t="s">
        <v>35</v>
      </c>
      <c r="G106" s="44" t="s">
        <v>87</v>
      </c>
      <c r="H106" s="44" t="s">
        <v>45</v>
      </c>
      <c r="I106" s="45"/>
      <c r="J106" s="45"/>
      <c r="K106" s="20">
        <v>0</v>
      </c>
      <c r="L106" s="3"/>
      <c r="M106" s="3"/>
      <c r="N106" s="3"/>
    </row>
    <row r="107" spans="2:14" ht="141.75" customHeight="1">
      <c r="B107" s="14">
        <v>56</v>
      </c>
      <c r="C107" s="24" t="s">
        <v>95</v>
      </c>
      <c r="D107" s="19" t="s">
        <v>27</v>
      </c>
      <c r="E107" s="19" t="s">
        <v>37</v>
      </c>
      <c r="F107" s="19" t="s">
        <v>35</v>
      </c>
      <c r="G107" s="19" t="s">
        <v>55</v>
      </c>
      <c r="H107" s="19"/>
      <c r="I107" s="20">
        <f aca="true" t="shared" si="6" ref="I107:K108">I108</f>
        <v>0</v>
      </c>
      <c r="J107" s="20">
        <f t="shared" si="6"/>
        <v>243.68</v>
      </c>
      <c r="K107" s="20">
        <f t="shared" si="6"/>
        <v>929.2199999999999</v>
      </c>
      <c r="L107" s="3"/>
      <c r="M107" s="3"/>
      <c r="N107" s="3"/>
    </row>
    <row r="108" spans="2:14" ht="181.5" customHeight="1">
      <c r="B108" s="14">
        <f t="shared" si="3"/>
        <v>57</v>
      </c>
      <c r="C108" s="24" t="s">
        <v>98</v>
      </c>
      <c r="D108" s="19" t="s">
        <v>27</v>
      </c>
      <c r="E108" s="19" t="s">
        <v>37</v>
      </c>
      <c r="F108" s="19" t="s">
        <v>35</v>
      </c>
      <c r="G108" s="19" t="s">
        <v>56</v>
      </c>
      <c r="H108" s="19"/>
      <c r="I108" s="20">
        <f t="shared" si="6"/>
        <v>0</v>
      </c>
      <c r="J108" s="20">
        <f t="shared" si="6"/>
        <v>243.68</v>
      </c>
      <c r="K108" s="20">
        <f t="shared" si="6"/>
        <v>929.2199999999999</v>
      </c>
      <c r="L108" s="3"/>
      <c r="M108" s="3"/>
      <c r="N108" s="3"/>
    </row>
    <row r="109" spans="2:14" ht="268.5" customHeight="1">
      <c r="B109" s="14">
        <f t="shared" si="3"/>
        <v>58</v>
      </c>
      <c r="C109" s="18" t="s">
        <v>137</v>
      </c>
      <c r="D109" s="19" t="s">
        <v>27</v>
      </c>
      <c r="E109" s="19" t="s">
        <v>37</v>
      </c>
      <c r="F109" s="19" t="s">
        <v>35</v>
      </c>
      <c r="G109" s="19" t="s">
        <v>57</v>
      </c>
      <c r="H109" s="19" t="s">
        <v>28</v>
      </c>
      <c r="I109" s="20">
        <f>I110+I111</f>
        <v>0</v>
      </c>
      <c r="J109" s="20">
        <f>J110+J111+J114+J115</f>
        <v>243.68</v>
      </c>
      <c r="K109" s="20">
        <f>K110+K111+K114+K115</f>
        <v>929.2199999999999</v>
      </c>
      <c r="L109" s="3"/>
      <c r="M109" s="3"/>
      <c r="N109" s="3"/>
    </row>
    <row r="110" spans="2:14" ht="129.75" customHeight="1">
      <c r="B110" s="14">
        <f t="shared" si="3"/>
        <v>59</v>
      </c>
      <c r="C110" s="35" t="s">
        <v>70</v>
      </c>
      <c r="D110" s="19" t="s">
        <v>27</v>
      </c>
      <c r="E110" s="19" t="s">
        <v>37</v>
      </c>
      <c r="F110" s="19" t="s">
        <v>35</v>
      </c>
      <c r="G110" s="19" t="s">
        <v>57</v>
      </c>
      <c r="H110" s="19" t="s">
        <v>39</v>
      </c>
      <c r="I110" s="20"/>
      <c r="J110" s="20">
        <v>96.03</v>
      </c>
      <c r="K110" s="20">
        <v>622.56</v>
      </c>
      <c r="L110" s="3"/>
      <c r="M110" s="3"/>
      <c r="N110" s="3"/>
    </row>
    <row r="111" spans="2:14" ht="66.75" customHeight="1">
      <c r="B111" s="14">
        <f t="shared" si="3"/>
        <v>60</v>
      </c>
      <c r="C111" s="35" t="s">
        <v>69</v>
      </c>
      <c r="D111" s="19" t="s">
        <v>27</v>
      </c>
      <c r="E111" s="19" t="s">
        <v>37</v>
      </c>
      <c r="F111" s="19" t="s">
        <v>35</v>
      </c>
      <c r="G111" s="19" t="s">
        <v>57</v>
      </c>
      <c r="H111" s="19" t="s">
        <v>68</v>
      </c>
      <c r="I111" s="20"/>
      <c r="J111" s="20">
        <v>28.99</v>
      </c>
      <c r="K111" s="20">
        <v>188</v>
      </c>
      <c r="L111" s="3"/>
      <c r="M111" s="3"/>
      <c r="N111" s="3"/>
    </row>
    <row r="112" spans="2:14" ht="57" customHeight="1" hidden="1">
      <c r="B112" s="46"/>
      <c r="C112" s="36" t="s">
        <v>38</v>
      </c>
      <c r="D112" s="37" t="s">
        <v>27</v>
      </c>
      <c r="E112" s="37" t="s">
        <v>89</v>
      </c>
      <c r="F112" s="37" t="s">
        <v>89</v>
      </c>
      <c r="G112" s="37" t="s">
        <v>90</v>
      </c>
      <c r="H112" s="37" t="s">
        <v>91</v>
      </c>
      <c r="I112" s="38"/>
      <c r="J112" s="38"/>
      <c r="K112" s="17">
        <v>0</v>
      </c>
      <c r="L112" s="3"/>
      <c r="M112" s="4">
        <f>I13+I22+I44+I53+I63+I73+I86+I102+I112</f>
        <v>0</v>
      </c>
      <c r="N112" s="3"/>
    </row>
    <row r="113" spans="2:14" ht="258.75" customHeight="1">
      <c r="B113" s="51">
        <v>61</v>
      </c>
      <c r="C113" s="36" t="s">
        <v>138</v>
      </c>
      <c r="D113" s="37" t="s">
        <v>27</v>
      </c>
      <c r="E113" s="37" t="s">
        <v>37</v>
      </c>
      <c r="F113" s="37" t="s">
        <v>35</v>
      </c>
      <c r="G113" s="37" t="s">
        <v>57</v>
      </c>
      <c r="H113" s="37" t="s">
        <v>28</v>
      </c>
      <c r="I113" s="38"/>
      <c r="J113" s="38">
        <f>J114+J115</f>
        <v>118.66</v>
      </c>
      <c r="K113" s="38">
        <f>K114+K115</f>
        <v>118.66</v>
      </c>
      <c r="L113" s="3"/>
      <c r="M113" s="4"/>
      <c r="N113" s="3"/>
    </row>
    <row r="114" spans="2:14" ht="57" customHeight="1">
      <c r="B114" s="49">
        <v>62</v>
      </c>
      <c r="C114" s="47" t="s">
        <v>118</v>
      </c>
      <c r="D114" s="44" t="s">
        <v>27</v>
      </c>
      <c r="E114" s="44" t="s">
        <v>37</v>
      </c>
      <c r="F114" s="44" t="s">
        <v>35</v>
      </c>
      <c r="G114" s="44" t="s">
        <v>114</v>
      </c>
      <c r="H114" s="44" t="s">
        <v>39</v>
      </c>
      <c r="I114" s="45"/>
      <c r="J114" s="45">
        <v>91.14</v>
      </c>
      <c r="K114" s="45">
        <v>91.14</v>
      </c>
      <c r="L114" s="3"/>
      <c r="M114" s="4"/>
      <c r="N114" s="3"/>
    </row>
    <row r="115" spans="2:14" ht="57" customHeight="1">
      <c r="B115" s="49">
        <v>63</v>
      </c>
      <c r="C115" s="47" t="s">
        <v>69</v>
      </c>
      <c r="D115" s="44" t="s">
        <v>27</v>
      </c>
      <c r="E115" s="44" t="s">
        <v>37</v>
      </c>
      <c r="F115" s="44" t="s">
        <v>35</v>
      </c>
      <c r="G115" s="44" t="s">
        <v>114</v>
      </c>
      <c r="H115" s="44" t="s">
        <v>68</v>
      </c>
      <c r="I115" s="45"/>
      <c r="J115" s="45">
        <v>27.52</v>
      </c>
      <c r="K115" s="45">
        <v>27.52</v>
      </c>
      <c r="L115" s="3"/>
      <c r="M115" s="4"/>
      <c r="N115" s="3"/>
    </row>
    <row r="116" spans="2:14" ht="57" customHeight="1">
      <c r="B116" s="49">
        <v>64</v>
      </c>
      <c r="C116" s="47" t="s">
        <v>38</v>
      </c>
      <c r="D116" s="37"/>
      <c r="E116" s="37"/>
      <c r="F116" s="37"/>
      <c r="G116" s="37" t="s">
        <v>105</v>
      </c>
      <c r="H116" s="37" t="s">
        <v>91</v>
      </c>
      <c r="I116" s="38"/>
      <c r="J116" s="38">
        <v>-75.39</v>
      </c>
      <c r="K116" s="38">
        <v>0</v>
      </c>
      <c r="L116" s="3"/>
      <c r="M116" s="4"/>
      <c r="N116" s="3"/>
    </row>
    <row r="117" spans="2:14" ht="48" customHeight="1">
      <c r="B117" s="54" t="s">
        <v>10</v>
      </c>
      <c r="C117" s="54"/>
      <c r="D117" s="54"/>
      <c r="E117" s="54"/>
      <c r="F117" s="54"/>
      <c r="G117" s="54"/>
      <c r="H117" s="38"/>
      <c r="I117" s="38" t="e">
        <f>I11+I50+#REF!+I61+I71+I84+I100+I112</f>
        <v>#REF!</v>
      </c>
      <c r="J117" s="38">
        <f>J11+J50+J61+J71+J84+J100+J116</f>
        <v>33.07000000000001</v>
      </c>
      <c r="K117" s="38">
        <f>K11+K50+K61+K71+K84+K100</f>
        <v>2605.5199999999995</v>
      </c>
      <c r="L117" s="3"/>
      <c r="M117" s="3"/>
      <c r="N117" s="3"/>
    </row>
    <row r="118" spans="2:14" ht="61.5"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"/>
      <c r="M118" s="3"/>
      <c r="N118" s="3"/>
    </row>
    <row r="119" spans="2:14" ht="61.5"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"/>
      <c r="M119" s="3"/>
      <c r="N119" s="3"/>
    </row>
    <row r="120" spans="2:12" ht="59.25"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1"/>
    </row>
    <row r="121" spans="2:11" ht="59.25">
      <c r="B121" s="40"/>
      <c r="C121" s="40"/>
      <c r="D121" s="40"/>
      <c r="E121" s="40"/>
      <c r="F121" s="40"/>
      <c r="G121" s="40"/>
      <c r="H121" s="40"/>
      <c r="I121" s="40"/>
      <c r="J121" s="40"/>
      <c r="K121" s="40"/>
    </row>
  </sheetData>
  <sheetProtection/>
  <mergeCells count="6">
    <mergeCell ref="B7:K7"/>
    <mergeCell ref="H8:K8"/>
    <mergeCell ref="B117:G117"/>
    <mergeCell ref="H4:O4"/>
    <mergeCell ref="H6:K6"/>
    <mergeCell ref="H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1"/>
  <rowBreaks count="1" manualBreakCount="1">
    <brk id="9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N76"/>
  <sheetViews>
    <sheetView tabSelected="1" view="pageBreakPreview" zoomScale="33" zoomScaleNormal="65" zoomScaleSheetLayoutView="33" zoomScalePageLayoutView="0" workbookViewId="0" topLeftCell="D1">
      <selection activeCell="J2" sqref="J2:K2"/>
    </sheetView>
  </sheetViews>
  <sheetFormatPr defaultColWidth="9.00390625" defaultRowHeight="12.75"/>
  <cols>
    <col min="1" max="1" width="49.00390625" style="0" customWidth="1"/>
    <col min="2" max="2" width="39.125" style="0" customWidth="1"/>
    <col min="3" max="3" width="255.25390625" style="0" customWidth="1"/>
    <col min="4" max="4" width="38.375" style="0" customWidth="1"/>
    <col min="5" max="5" width="35.25390625" style="0" customWidth="1"/>
    <col min="6" max="6" width="37.625" style="0" customWidth="1"/>
    <col min="7" max="7" width="69.25390625" style="0" customWidth="1"/>
    <col min="8" max="9" width="37.875" style="0" customWidth="1"/>
    <col min="10" max="10" width="56.625" style="0" customWidth="1"/>
    <col min="11" max="11" width="54.00390625" style="0" customWidth="1"/>
    <col min="13" max="13" width="6.375" style="0" customWidth="1"/>
    <col min="14" max="14" width="9.125" style="0" hidden="1" customWidth="1"/>
  </cols>
  <sheetData>
    <row r="1" ht="6" customHeight="1"/>
    <row r="2" spans="2:14" ht="61.5">
      <c r="B2" s="3"/>
      <c r="C2" s="5"/>
      <c r="D2" s="5"/>
      <c r="E2" s="5"/>
      <c r="F2" s="5"/>
      <c r="G2" s="5"/>
      <c r="H2" s="5"/>
      <c r="I2" s="5"/>
      <c r="J2" s="57"/>
      <c r="K2" s="57"/>
      <c r="L2" s="5"/>
      <c r="M2" s="5"/>
      <c r="N2" s="3"/>
    </row>
    <row r="3" spans="2:14" ht="81.75" customHeight="1">
      <c r="B3" s="3"/>
      <c r="C3" s="5"/>
      <c r="D3" s="5"/>
      <c r="E3" s="5"/>
      <c r="F3" s="5"/>
      <c r="G3" s="5"/>
      <c r="H3" s="5"/>
      <c r="I3" s="5"/>
      <c r="J3" s="58" t="s">
        <v>107</v>
      </c>
      <c r="K3" s="58"/>
      <c r="L3" s="5"/>
      <c r="M3" s="5"/>
      <c r="N3" s="3"/>
    </row>
    <row r="4" spans="2:14" ht="385.5" customHeight="1">
      <c r="B4" s="3"/>
      <c r="C4" s="5"/>
      <c r="D4" s="5"/>
      <c r="E4" s="5"/>
      <c r="F4" s="5"/>
      <c r="G4" s="5"/>
      <c r="H4" s="5"/>
      <c r="I4" s="5"/>
      <c r="J4" s="60" t="s">
        <v>112</v>
      </c>
      <c r="K4" s="60"/>
      <c r="L4" s="5"/>
      <c r="M4" s="5"/>
      <c r="N4" s="3"/>
    </row>
    <row r="5" spans="2:14" ht="25.5" customHeight="1" hidden="1">
      <c r="B5" s="3"/>
      <c r="C5" s="5"/>
      <c r="D5" s="5"/>
      <c r="E5" s="5"/>
      <c r="F5" s="5"/>
      <c r="G5" s="5"/>
      <c r="H5" s="5"/>
      <c r="I5" s="5"/>
      <c r="J5" s="60"/>
      <c r="K5" s="60"/>
      <c r="L5" s="5"/>
      <c r="M5" s="5"/>
      <c r="N5" s="3"/>
    </row>
    <row r="6" spans="2:14" ht="45.75">
      <c r="B6" s="3"/>
      <c r="C6" s="5"/>
      <c r="D6" s="5"/>
      <c r="E6" s="5"/>
      <c r="F6" s="5"/>
      <c r="G6" s="5"/>
      <c r="H6" s="5"/>
      <c r="I6" s="5"/>
      <c r="J6" s="60"/>
      <c r="K6" s="60"/>
      <c r="L6" s="5"/>
      <c r="M6" s="5"/>
      <c r="N6" s="3"/>
    </row>
    <row r="7" spans="2:14" ht="53.25" customHeight="1">
      <c r="B7" s="59" t="s">
        <v>122</v>
      </c>
      <c r="C7" s="59"/>
      <c r="D7" s="59"/>
      <c r="E7" s="59"/>
      <c r="F7" s="59"/>
      <c r="G7" s="59"/>
      <c r="H7" s="59"/>
      <c r="I7" s="59"/>
      <c r="J7" s="59"/>
      <c r="K7" s="59"/>
      <c r="L7" s="3"/>
      <c r="M7" s="3"/>
      <c r="N7" s="3"/>
    </row>
    <row r="8" spans="2:14" ht="61.5">
      <c r="B8" s="6"/>
      <c r="C8" s="6"/>
      <c r="D8" s="6"/>
      <c r="E8" s="6"/>
      <c r="F8" s="6"/>
      <c r="G8" s="7"/>
      <c r="H8" s="53" t="s">
        <v>113</v>
      </c>
      <c r="I8" s="53"/>
      <c r="J8" s="53"/>
      <c r="K8" s="53"/>
      <c r="L8" s="3"/>
      <c r="M8" s="3"/>
      <c r="N8" s="3"/>
    </row>
    <row r="9" spans="2:14" ht="192" customHeight="1">
      <c r="B9" s="8" t="s">
        <v>14</v>
      </c>
      <c r="C9" s="8" t="s">
        <v>15</v>
      </c>
      <c r="D9" s="9" t="s">
        <v>22</v>
      </c>
      <c r="E9" s="9" t="s">
        <v>23</v>
      </c>
      <c r="F9" s="9" t="s">
        <v>24</v>
      </c>
      <c r="G9" s="9" t="s">
        <v>25</v>
      </c>
      <c r="H9" s="9" t="s">
        <v>26</v>
      </c>
      <c r="I9" s="9" t="s">
        <v>123</v>
      </c>
      <c r="J9" s="10" t="s">
        <v>124</v>
      </c>
      <c r="K9" s="11" t="s">
        <v>131</v>
      </c>
      <c r="L9" s="3"/>
      <c r="M9" s="3"/>
      <c r="N9" s="3"/>
    </row>
    <row r="10" spans="2:14" ht="61.5">
      <c r="B10" s="12">
        <v>1</v>
      </c>
      <c r="C10" s="12">
        <v>2</v>
      </c>
      <c r="D10" s="13" t="s">
        <v>16</v>
      </c>
      <c r="E10" s="13" t="s">
        <v>17</v>
      </c>
      <c r="F10" s="13" t="s">
        <v>18</v>
      </c>
      <c r="G10" s="13" t="s">
        <v>19</v>
      </c>
      <c r="H10" s="13" t="s">
        <v>20</v>
      </c>
      <c r="I10" s="50">
        <v>8</v>
      </c>
      <c r="J10" s="13" t="s">
        <v>130</v>
      </c>
      <c r="K10" s="12">
        <v>10</v>
      </c>
      <c r="L10" s="3"/>
      <c r="M10" s="3"/>
      <c r="N10" s="3"/>
    </row>
    <row r="11" spans="2:14" ht="59.25" customHeight="1">
      <c r="B11" s="14">
        <v>1</v>
      </c>
      <c r="C11" s="15" t="s">
        <v>29</v>
      </c>
      <c r="D11" s="16" t="s">
        <v>27</v>
      </c>
      <c r="E11" s="16" t="s">
        <v>30</v>
      </c>
      <c r="F11" s="16"/>
      <c r="G11" s="16"/>
      <c r="H11" s="16"/>
      <c r="I11" s="17">
        <f>I13+I17+I27</f>
        <v>-7.519999999999982</v>
      </c>
      <c r="J11" s="17">
        <f>J12+J17+J27</f>
        <v>1318.19</v>
      </c>
      <c r="K11" s="17">
        <f>K12+K17+K27</f>
        <v>1313.24</v>
      </c>
      <c r="L11" s="3"/>
      <c r="M11" s="3"/>
      <c r="N11" s="3"/>
    </row>
    <row r="12" spans="2:14" ht="117.75" customHeight="1">
      <c r="B12" s="14">
        <f>B11+1</f>
        <v>2</v>
      </c>
      <c r="C12" s="15" t="s">
        <v>50</v>
      </c>
      <c r="D12" s="16" t="s">
        <v>27</v>
      </c>
      <c r="E12" s="16" t="s">
        <v>30</v>
      </c>
      <c r="F12" s="16" t="s">
        <v>31</v>
      </c>
      <c r="G12" s="16"/>
      <c r="H12" s="16"/>
      <c r="I12" s="17" t="s">
        <v>125</v>
      </c>
      <c r="J12" s="17">
        <f>J13</f>
        <v>378.70000000000005</v>
      </c>
      <c r="K12" s="17">
        <f>K13</f>
        <v>378.70000000000005</v>
      </c>
      <c r="L12" s="3"/>
      <c r="M12" s="3"/>
      <c r="N12" s="3"/>
    </row>
    <row r="13" spans="2:14" ht="68.25" customHeight="1">
      <c r="B13" s="14">
        <f aca="true" t="shared" si="0" ref="B13:B67">B12+1</f>
        <v>3</v>
      </c>
      <c r="C13" s="18" t="s">
        <v>49</v>
      </c>
      <c r="D13" s="19" t="s">
        <v>27</v>
      </c>
      <c r="E13" s="19" t="s">
        <v>30</v>
      </c>
      <c r="F13" s="19" t="s">
        <v>31</v>
      </c>
      <c r="G13" s="19" t="s">
        <v>60</v>
      </c>
      <c r="H13" s="16"/>
      <c r="I13" s="17" t="s">
        <v>125</v>
      </c>
      <c r="J13" s="20">
        <f>J14</f>
        <v>378.70000000000005</v>
      </c>
      <c r="K13" s="20">
        <f>K14</f>
        <v>378.70000000000005</v>
      </c>
      <c r="L13" s="3"/>
      <c r="M13" s="3"/>
      <c r="N13" s="3"/>
    </row>
    <row r="14" spans="2:14" ht="63" customHeight="1">
      <c r="B14" s="14">
        <f t="shared" si="0"/>
        <v>4</v>
      </c>
      <c r="C14" s="21" t="s">
        <v>0</v>
      </c>
      <c r="D14" s="19" t="s">
        <v>27</v>
      </c>
      <c r="E14" s="19" t="s">
        <v>30</v>
      </c>
      <c r="F14" s="19" t="s">
        <v>31</v>
      </c>
      <c r="G14" s="19" t="s">
        <v>109</v>
      </c>
      <c r="H14" s="19"/>
      <c r="I14" s="20" t="s">
        <v>125</v>
      </c>
      <c r="J14" s="20">
        <f>J15+J16</f>
        <v>378.70000000000005</v>
      </c>
      <c r="K14" s="20">
        <f>K15+K16</f>
        <v>378.70000000000005</v>
      </c>
      <c r="L14" s="3"/>
      <c r="M14" s="3"/>
      <c r="N14" s="3"/>
    </row>
    <row r="15" spans="2:14" ht="115.5" customHeight="1">
      <c r="B15" s="14">
        <f t="shared" si="0"/>
        <v>5</v>
      </c>
      <c r="C15" s="22" t="s">
        <v>48</v>
      </c>
      <c r="D15" s="19" t="s">
        <v>27</v>
      </c>
      <c r="E15" s="19" t="s">
        <v>30</v>
      </c>
      <c r="F15" s="19" t="s">
        <v>31</v>
      </c>
      <c r="G15" s="19" t="s">
        <v>109</v>
      </c>
      <c r="H15" s="19" t="s">
        <v>39</v>
      </c>
      <c r="I15" s="20" t="s">
        <v>125</v>
      </c>
      <c r="J15" s="20">
        <v>290.86</v>
      </c>
      <c r="K15" s="20">
        <v>290.86</v>
      </c>
      <c r="L15" s="3"/>
      <c r="M15" s="3"/>
      <c r="N15" s="3"/>
    </row>
    <row r="16" spans="2:14" ht="89.25" customHeight="1">
      <c r="B16" s="14">
        <f t="shared" si="0"/>
        <v>6</v>
      </c>
      <c r="C16" s="22" t="s">
        <v>69</v>
      </c>
      <c r="D16" s="19" t="s">
        <v>27</v>
      </c>
      <c r="E16" s="19" t="s">
        <v>30</v>
      </c>
      <c r="F16" s="19" t="s">
        <v>31</v>
      </c>
      <c r="G16" s="19" t="s">
        <v>109</v>
      </c>
      <c r="H16" s="19" t="s">
        <v>68</v>
      </c>
      <c r="I16" s="20" t="s">
        <v>125</v>
      </c>
      <c r="J16" s="20">
        <v>87.84</v>
      </c>
      <c r="K16" s="20">
        <v>87.84</v>
      </c>
      <c r="L16" s="3"/>
      <c r="M16" s="3"/>
      <c r="N16" s="3"/>
    </row>
    <row r="17" spans="2:14" ht="189.75" customHeight="1">
      <c r="B17" s="14">
        <f t="shared" si="0"/>
        <v>7</v>
      </c>
      <c r="C17" s="23" t="s">
        <v>13</v>
      </c>
      <c r="D17" s="16" t="s">
        <v>27</v>
      </c>
      <c r="E17" s="16" t="s">
        <v>30</v>
      </c>
      <c r="F17" s="16" t="s">
        <v>32</v>
      </c>
      <c r="G17" s="16"/>
      <c r="H17" s="16"/>
      <c r="I17" s="17">
        <f aca="true" t="shared" si="1" ref="I17:K18">I18</f>
        <v>-0.5199999999999818</v>
      </c>
      <c r="J17" s="17">
        <f t="shared" si="1"/>
        <v>936.4899999999999</v>
      </c>
      <c r="K17" s="17">
        <f t="shared" si="1"/>
        <v>931.54</v>
      </c>
      <c r="L17" s="3"/>
      <c r="M17" s="3"/>
      <c r="N17" s="3"/>
    </row>
    <row r="18" spans="2:14" ht="139.5" customHeight="1">
      <c r="B18" s="14">
        <f t="shared" si="0"/>
        <v>8</v>
      </c>
      <c r="C18" s="24" t="s">
        <v>139</v>
      </c>
      <c r="D18" s="19" t="s">
        <v>27</v>
      </c>
      <c r="E18" s="19" t="s">
        <v>30</v>
      </c>
      <c r="F18" s="19" t="s">
        <v>32</v>
      </c>
      <c r="G18" s="19" t="s">
        <v>55</v>
      </c>
      <c r="H18" s="19"/>
      <c r="I18" s="20">
        <f t="shared" si="1"/>
        <v>-0.5199999999999818</v>
      </c>
      <c r="J18" s="20">
        <f t="shared" si="1"/>
        <v>936.4899999999999</v>
      </c>
      <c r="K18" s="20">
        <f t="shared" si="1"/>
        <v>931.54</v>
      </c>
      <c r="L18" s="3"/>
      <c r="M18" s="3"/>
      <c r="N18" s="3"/>
    </row>
    <row r="19" spans="2:14" ht="182.25" customHeight="1">
      <c r="B19" s="14">
        <f t="shared" si="0"/>
        <v>9</v>
      </c>
      <c r="C19" s="25" t="s">
        <v>140</v>
      </c>
      <c r="D19" s="19" t="s">
        <v>27</v>
      </c>
      <c r="E19" s="19" t="s">
        <v>30</v>
      </c>
      <c r="F19" s="19" t="s">
        <v>32</v>
      </c>
      <c r="G19" s="26" t="s">
        <v>62</v>
      </c>
      <c r="H19" s="19"/>
      <c r="I19" s="20">
        <f>I20+I22+I23+I24+I25+I26</f>
        <v>-0.5199999999999818</v>
      </c>
      <c r="J19" s="20">
        <f>J20+J22+J23+J24+J25+J26</f>
        <v>936.4899999999999</v>
      </c>
      <c r="K19" s="20">
        <f>K20+K22+K23+K24+K25+K26</f>
        <v>931.54</v>
      </c>
      <c r="L19" s="3"/>
      <c r="M19" s="3"/>
      <c r="N19" s="3"/>
    </row>
    <row r="20" spans="2:14" ht="69.75" customHeight="1">
      <c r="B20" s="14">
        <f t="shared" si="0"/>
        <v>10</v>
      </c>
      <c r="C20" s="22" t="s">
        <v>70</v>
      </c>
      <c r="D20" s="19" t="s">
        <v>27</v>
      </c>
      <c r="E20" s="19" t="s">
        <v>30</v>
      </c>
      <c r="F20" s="19" t="s">
        <v>32</v>
      </c>
      <c r="G20" s="26" t="s">
        <v>63</v>
      </c>
      <c r="H20" s="19" t="s">
        <v>39</v>
      </c>
      <c r="I20" s="20" t="s">
        <v>126</v>
      </c>
      <c r="J20" s="20">
        <v>549.8</v>
      </c>
      <c r="K20" s="20">
        <v>549.8</v>
      </c>
      <c r="L20" s="3"/>
      <c r="M20" s="3"/>
      <c r="N20" s="3"/>
    </row>
    <row r="21" spans="2:14" ht="48" customHeight="1" hidden="1">
      <c r="B21" s="14">
        <f t="shared" si="0"/>
        <v>11</v>
      </c>
      <c r="C21" s="22"/>
      <c r="D21" s="19"/>
      <c r="E21" s="19"/>
      <c r="F21" s="19"/>
      <c r="G21" s="26"/>
      <c r="H21" s="19"/>
      <c r="I21" s="20"/>
      <c r="J21" s="20"/>
      <c r="K21" s="20"/>
      <c r="L21" s="3"/>
      <c r="M21" s="3"/>
      <c r="N21" s="3"/>
    </row>
    <row r="22" spans="2:14" ht="64.5" customHeight="1">
      <c r="B22" s="14">
        <v>11</v>
      </c>
      <c r="C22" s="22" t="s">
        <v>69</v>
      </c>
      <c r="D22" s="19" t="s">
        <v>27</v>
      </c>
      <c r="E22" s="19" t="s">
        <v>30</v>
      </c>
      <c r="F22" s="19" t="s">
        <v>32</v>
      </c>
      <c r="G22" s="26" t="s">
        <v>63</v>
      </c>
      <c r="H22" s="19" t="s">
        <v>68</v>
      </c>
      <c r="I22" s="20" t="s">
        <v>127</v>
      </c>
      <c r="J22" s="20">
        <v>166.04</v>
      </c>
      <c r="K22" s="20">
        <v>166.04</v>
      </c>
      <c r="L22" s="3"/>
      <c r="M22" s="3"/>
      <c r="N22" s="3"/>
    </row>
    <row r="23" spans="2:14" ht="123" customHeight="1">
      <c r="B23" s="14">
        <f t="shared" si="0"/>
        <v>12</v>
      </c>
      <c r="C23" s="22" t="s">
        <v>41</v>
      </c>
      <c r="D23" s="19" t="s">
        <v>27</v>
      </c>
      <c r="E23" s="19" t="s">
        <v>30</v>
      </c>
      <c r="F23" s="19" t="s">
        <v>32</v>
      </c>
      <c r="G23" s="26" t="s">
        <v>64</v>
      </c>
      <c r="H23" s="19" t="s">
        <v>42</v>
      </c>
      <c r="I23" s="20">
        <v>-107.6</v>
      </c>
      <c r="J23" s="20">
        <v>0</v>
      </c>
      <c r="K23" s="20">
        <v>0</v>
      </c>
      <c r="L23" s="3"/>
      <c r="M23" s="3"/>
      <c r="N23" s="3"/>
    </row>
    <row r="24" spans="2:14" ht="131.25" customHeight="1">
      <c r="B24" s="14">
        <f t="shared" si="0"/>
        <v>13</v>
      </c>
      <c r="C24" s="22" t="s">
        <v>1</v>
      </c>
      <c r="D24" s="19" t="s">
        <v>27</v>
      </c>
      <c r="E24" s="19" t="s">
        <v>30</v>
      </c>
      <c r="F24" s="19" t="s">
        <v>32</v>
      </c>
      <c r="G24" s="26" t="s">
        <v>64</v>
      </c>
      <c r="H24" s="19" t="s">
        <v>45</v>
      </c>
      <c r="I24" s="20">
        <v>104.65</v>
      </c>
      <c r="J24" s="20">
        <v>198.65</v>
      </c>
      <c r="K24" s="20">
        <v>193.7</v>
      </c>
      <c r="L24" s="3"/>
      <c r="M24" s="3"/>
      <c r="N24" s="3"/>
    </row>
    <row r="25" spans="2:14" ht="61.5" customHeight="1">
      <c r="B25" s="14">
        <f t="shared" si="0"/>
        <v>14</v>
      </c>
      <c r="C25" s="22" t="s">
        <v>43</v>
      </c>
      <c r="D25" s="19" t="s">
        <v>27</v>
      </c>
      <c r="E25" s="19" t="s">
        <v>30</v>
      </c>
      <c r="F25" s="19" t="s">
        <v>32</v>
      </c>
      <c r="G25" s="26" t="s">
        <v>64</v>
      </c>
      <c r="H25" s="19">
        <v>851</v>
      </c>
      <c r="I25" s="20" t="s">
        <v>125</v>
      </c>
      <c r="J25" s="20">
        <v>15</v>
      </c>
      <c r="K25" s="20">
        <v>15</v>
      </c>
      <c r="L25" s="3"/>
      <c r="M25" s="3"/>
      <c r="N25" s="3"/>
    </row>
    <row r="26" spans="2:14" ht="79.5" customHeight="1">
      <c r="B26" s="14">
        <f t="shared" si="0"/>
        <v>15</v>
      </c>
      <c r="C26" s="22" t="s">
        <v>44</v>
      </c>
      <c r="D26" s="19" t="s">
        <v>27</v>
      </c>
      <c r="E26" s="19" t="s">
        <v>30</v>
      </c>
      <c r="F26" s="19" t="s">
        <v>32</v>
      </c>
      <c r="G26" s="26" t="s">
        <v>64</v>
      </c>
      <c r="H26" s="19">
        <v>852</v>
      </c>
      <c r="I26" s="20" t="s">
        <v>125</v>
      </c>
      <c r="J26" s="20">
        <v>7</v>
      </c>
      <c r="K26" s="20">
        <v>7</v>
      </c>
      <c r="L26" s="3"/>
      <c r="M26" s="3"/>
      <c r="N26" s="3"/>
    </row>
    <row r="27" spans="2:14" ht="62.25" customHeight="1">
      <c r="B27" s="14">
        <f t="shared" si="0"/>
        <v>16</v>
      </c>
      <c r="C27" s="23" t="s">
        <v>2</v>
      </c>
      <c r="D27" s="16" t="s">
        <v>27</v>
      </c>
      <c r="E27" s="16" t="s">
        <v>30</v>
      </c>
      <c r="F27" s="16" t="s">
        <v>37</v>
      </c>
      <c r="G27" s="16"/>
      <c r="H27" s="16"/>
      <c r="I27" s="17" t="str">
        <f>I28</f>
        <v>-7,00</v>
      </c>
      <c r="J27" s="17">
        <f aca="true" t="shared" si="2" ref="J27:K29">J28</f>
        <v>3</v>
      </c>
      <c r="K27" s="17">
        <f t="shared" si="2"/>
        <v>3</v>
      </c>
      <c r="L27" s="3"/>
      <c r="M27" s="3"/>
      <c r="N27" s="3"/>
    </row>
    <row r="28" spans="2:14" ht="73.5" customHeight="1">
      <c r="B28" s="14">
        <f t="shared" si="0"/>
        <v>17</v>
      </c>
      <c r="C28" s="18" t="s">
        <v>49</v>
      </c>
      <c r="D28" s="19" t="s">
        <v>27</v>
      </c>
      <c r="E28" s="19" t="s">
        <v>30</v>
      </c>
      <c r="F28" s="19" t="s">
        <v>37</v>
      </c>
      <c r="G28" s="19" t="s">
        <v>60</v>
      </c>
      <c r="H28" s="19"/>
      <c r="I28" s="20" t="str">
        <f>I29</f>
        <v>-7,00</v>
      </c>
      <c r="J28" s="20">
        <f t="shared" si="2"/>
        <v>3</v>
      </c>
      <c r="K28" s="20">
        <f t="shared" si="2"/>
        <v>3</v>
      </c>
      <c r="L28" s="3"/>
      <c r="M28" s="3"/>
      <c r="N28" s="3"/>
    </row>
    <row r="29" spans="2:14" ht="94.5" customHeight="1">
      <c r="B29" s="14">
        <f t="shared" si="0"/>
        <v>18</v>
      </c>
      <c r="C29" s="27" t="s">
        <v>3</v>
      </c>
      <c r="D29" s="19" t="s">
        <v>27</v>
      </c>
      <c r="E29" s="19" t="s">
        <v>30</v>
      </c>
      <c r="F29" s="19" t="s">
        <v>37</v>
      </c>
      <c r="G29" s="19" t="s">
        <v>65</v>
      </c>
      <c r="H29" s="19"/>
      <c r="I29" s="20" t="str">
        <f>I30</f>
        <v>-7,00</v>
      </c>
      <c r="J29" s="20">
        <f t="shared" si="2"/>
        <v>3</v>
      </c>
      <c r="K29" s="20">
        <f t="shared" si="2"/>
        <v>3</v>
      </c>
      <c r="L29" s="3"/>
      <c r="M29" s="3"/>
      <c r="N29" s="3"/>
    </row>
    <row r="30" spans="2:14" ht="67.5" customHeight="1">
      <c r="B30" s="14">
        <f t="shared" si="0"/>
        <v>19</v>
      </c>
      <c r="C30" s="22" t="s">
        <v>4</v>
      </c>
      <c r="D30" s="19" t="s">
        <v>27</v>
      </c>
      <c r="E30" s="19" t="s">
        <v>30</v>
      </c>
      <c r="F30" s="19" t="s">
        <v>37</v>
      </c>
      <c r="G30" s="19" t="s">
        <v>65</v>
      </c>
      <c r="H30" s="19" t="s">
        <v>5</v>
      </c>
      <c r="I30" s="20" t="s">
        <v>128</v>
      </c>
      <c r="J30" s="20">
        <v>3</v>
      </c>
      <c r="K30" s="20">
        <v>3</v>
      </c>
      <c r="L30" s="3"/>
      <c r="M30" s="3"/>
      <c r="N30" s="3"/>
    </row>
    <row r="31" spans="2:14" ht="55.5" customHeight="1">
      <c r="B31" s="14">
        <f t="shared" si="0"/>
        <v>20</v>
      </c>
      <c r="C31" s="23" t="s">
        <v>71</v>
      </c>
      <c r="D31" s="16" t="s">
        <v>27</v>
      </c>
      <c r="E31" s="16" t="s">
        <v>31</v>
      </c>
      <c r="F31" s="16"/>
      <c r="G31" s="16"/>
      <c r="H31" s="16"/>
      <c r="I31" s="17">
        <f>I33</f>
        <v>4</v>
      </c>
      <c r="J31" s="17">
        <f aca="true" t="shared" si="3" ref="J31:K33">J32</f>
        <v>51.4</v>
      </c>
      <c r="K31" s="17">
        <f t="shared" si="3"/>
        <v>53.019999999999996</v>
      </c>
      <c r="L31" s="3"/>
      <c r="M31" s="3"/>
      <c r="N31" s="3"/>
    </row>
    <row r="32" spans="2:14" ht="72.75" customHeight="1">
      <c r="B32" s="14">
        <f t="shared" si="0"/>
        <v>21</v>
      </c>
      <c r="C32" s="28" t="s">
        <v>72</v>
      </c>
      <c r="D32" s="19" t="s">
        <v>27</v>
      </c>
      <c r="E32" s="19" t="s">
        <v>31</v>
      </c>
      <c r="F32" s="19" t="s">
        <v>33</v>
      </c>
      <c r="G32" s="19" t="s">
        <v>55</v>
      </c>
      <c r="H32" s="19"/>
      <c r="I32" s="20">
        <f>I33</f>
        <v>4</v>
      </c>
      <c r="J32" s="20">
        <f t="shared" si="3"/>
        <v>51.4</v>
      </c>
      <c r="K32" s="20">
        <f t="shared" si="3"/>
        <v>53.019999999999996</v>
      </c>
      <c r="L32" s="3"/>
      <c r="M32" s="3"/>
      <c r="N32" s="3"/>
    </row>
    <row r="33" spans="2:14" ht="142.5" customHeight="1">
      <c r="B33" s="14">
        <f t="shared" si="0"/>
        <v>22</v>
      </c>
      <c r="C33" s="24" t="s">
        <v>141</v>
      </c>
      <c r="D33" s="19" t="s">
        <v>27</v>
      </c>
      <c r="E33" s="19" t="s">
        <v>31</v>
      </c>
      <c r="F33" s="19" t="s">
        <v>33</v>
      </c>
      <c r="G33" s="19" t="s">
        <v>110</v>
      </c>
      <c r="H33" s="19"/>
      <c r="I33" s="20">
        <f>I34</f>
        <v>4</v>
      </c>
      <c r="J33" s="20">
        <f t="shared" si="3"/>
        <v>51.4</v>
      </c>
      <c r="K33" s="20">
        <f t="shared" si="3"/>
        <v>53.019999999999996</v>
      </c>
      <c r="L33" s="3"/>
      <c r="M33" s="3"/>
      <c r="N33" s="3"/>
    </row>
    <row r="34" spans="2:14" ht="251.25" customHeight="1">
      <c r="B34" s="14">
        <f t="shared" si="0"/>
        <v>23</v>
      </c>
      <c r="C34" s="22" t="s">
        <v>93</v>
      </c>
      <c r="D34" s="19" t="s">
        <v>27</v>
      </c>
      <c r="E34" s="19" t="s">
        <v>31</v>
      </c>
      <c r="F34" s="19" t="s">
        <v>33</v>
      </c>
      <c r="G34" s="19" t="s">
        <v>108</v>
      </c>
      <c r="H34" s="19"/>
      <c r="I34" s="20">
        <f>I35+I36+I37</f>
        <v>4</v>
      </c>
      <c r="J34" s="20">
        <f>J35+J36+J37</f>
        <v>51.4</v>
      </c>
      <c r="K34" s="20">
        <f>K35+K36+K37</f>
        <v>53.019999999999996</v>
      </c>
      <c r="L34" s="3"/>
      <c r="M34" s="3"/>
      <c r="N34" s="3"/>
    </row>
    <row r="35" spans="2:14" ht="93" customHeight="1">
      <c r="B35" s="14">
        <f t="shared" si="0"/>
        <v>24</v>
      </c>
      <c r="C35" s="22" t="s">
        <v>70</v>
      </c>
      <c r="D35" s="19" t="s">
        <v>27</v>
      </c>
      <c r="E35" s="19" t="s">
        <v>31</v>
      </c>
      <c r="F35" s="19" t="s">
        <v>33</v>
      </c>
      <c r="G35" s="19" t="s">
        <v>108</v>
      </c>
      <c r="H35" s="19" t="s">
        <v>39</v>
      </c>
      <c r="I35" s="20">
        <v>2.96</v>
      </c>
      <c r="J35" s="20">
        <v>38.3</v>
      </c>
      <c r="K35" s="20">
        <v>39.65</v>
      </c>
      <c r="L35" s="3"/>
      <c r="M35" s="3"/>
      <c r="N35" s="3"/>
    </row>
    <row r="36" spans="2:14" ht="80.25" customHeight="1">
      <c r="B36" s="14">
        <f t="shared" si="0"/>
        <v>25</v>
      </c>
      <c r="C36" s="22" t="s">
        <v>69</v>
      </c>
      <c r="D36" s="19" t="s">
        <v>27</v>
      </c>
      <c r="E36" s="19" t="s">
        <v>31</v>
      </c>
      <c r="F36" s="19" t="s">
        <v>33</v>
      </c>
      <c r="G36" s="19" t="s">
        <v>108</v>
      </c>
      <c r="H36" s="19" t="s">
        <v>68</v>
      </c>
      <c r="I36" s="20">
        <v>0.9</v>
      </c>
      <c r="J36" s="20">
        <v>11.57</v>
      </c>
      <c r="K36" s="20">
        <v>11.97</v>
      </c>
      <c r="L36" s="3"/>
      <c r="M36" s="3"/>
      <c r="N36" s="3"/>
    </row>
    <row r="37" spans="2:14" ht="123" customHeight="1">
      <c r="B37" s="14">
        <f t="shared" si="0"/>
        <v>26</v>
      </c>
      <c r="C37" s="22" t="s">
        <v>1</v>
      </c>
      <c r="D37" s="19" t="s">
        <v>27</v>
      </c>
      <c r="E37" s="19" t="s">
        <v>31</v>
      </c>
      <c r="F37" s="19" t="s">
        <v>33</v>
      </c>
      <c r="G37" s="19" t="s">
        <v>108</v>
      </c>
      <c r="H37" s="19" t="s">
        <v>45</v>
      </c>
      <c r="I37" s="20">
        <v>0.14</v>
      </c>
      <c r="J37" s="20">
        <v>1.53</v>
      </c>
      <c r="K37" s="20">
        <v>1.4</v>
      </c>
      <c r="L37" s="3"/>
      <c r="M37" s="3"/>
      <c r="N37" s="3"/>
    </row>
    <row r="38" spans="2:14" ht="52.5" customHeight="1">
      <c r="B38" s="14">
        <v>27</v>
      </c>
      <c r="C38" s="15" t="s">
        <v>34</v>
      </c>
      <c r="D38" s="16" t="s">
        <v>27</v>
      </c>
      <c r="E38" s="16" t="s">
        <v>35</v>
      </c>
      <c r="F38" s="16"/>
      <c r="G38" s="16"/>
      <c r="H38" s="16"/>
      <c r="I38" s="17">
        <f>I40</f>
        <v>-5</v>
      </c>
      <c r="J38" s="17">
        <f aca="true" t="shared" si="4" ref="J38:K42">J39</f>
        <v>5</v>
      </c>
      <c r="K38" s="17">
        <f t="shared" si="4"/>
        <v>5</v>
      </c>
      <c r="L38" s="3"/>
      <c r="M38" s="3"/>
      <c r="N38" s="3"/>
    </row>
    <row r="39" spans="2:14" ht="53.25" customHeight="1">
      <c r="B39" s="14">
        <f t="shared" si="0"/>
        <v>28</v>
      </c>
      <c r="C39" s="18" t="s">
        <v>12</v>
      </c>
      <c r="D39" s="19" t="s">
        <v>27</v>
      </c>
      <c r="E39" s="19" t="s">
        <v>35</v>
      </c>
      <c r="F39" s="19" t="s">
        <v>33</v>
      </c>
      <c r="G39" s="19" t="s">
        <v>55</v>
      </c>
      <c r="H39" s="19"/>
      <c r="I39" s="20">
        <f>I41</f>
        <v>-5</v>
      </c>
      <c r="J39" s="20">
        <f t="shared" si="4"/>
        <v>5</v>
      </c>
      <c r="K39" s="20">
        <f t="shared" si="4"/>
        <v>5</v>
      </c>
      <c r="L39" s="3"/>
      <c r="M39" s="3"/>
      <c r="N39" s="3"/>
    </row>
    <row r="40" spans="2:14" ht="160.5" customHeight="1">
      <c r="B40" s="14">
        <f t="shared" si="0"/>
        <v>29</v>
      </c>
      <c r="C40" s="24" t="s">
        <v>139</v>
      </c>
      <c r="D40" s="19" t="s">
        <v>27</v>
      </c>
      <c r="E40" s="19" t="s">
        <v>35</v>
      </c>
      <c r="F40" s="19" t="s">
        <v>33</v>
      </c>
      <c r="G40" s="19" t="s">
        <v>55</v>
      </c>
      <c r="H40" s="19"/>
      <c r="I40" s="20">
        <f>I41</f>
        <v>-5</v>
      </c>
      <c r="J40" s="20">
        <f t="shared" si="4"/>
        <v>5</v>
      </c>
      <c r="K40" s="20">
        <f t="shared" si="4"/>
        <v>5</v>
      </c>
      <c r="L40" s="3"/>
      <c r="M40" s="3"/>
      <c r="N40" s="3"/>
    </row>
    <row r="41" spans="2:14" ht="174.75" customHeight="1">
      <c r="B41" s="14">
        <f t="shared" si="0"/>
        <v>30</v>
      </c>
      <c r="C41" s="24" t="s">
        <v>142</v>
      </c>
      <c r="D41" s="19" t="s">
        <v>27</v>
      </c>
      <c r="E41" s="19" t="s">
        <v>35</v>
      </c>
      <c r="F41" s="19" t="s">
        <v>33</v>
      </c>
      <c r="G41" s="19" t="s">
        <v>53</v>
      </c>
      <c r="H41" s="19"/>
      <c r="I41" s="20">
        <f>I42</f>
        <v>-5</v>
      </c>
      <c r="J41" s="20">
        <f t="shared" si="4"/>
        <v>5</v>
      </c>
      <c r="K41" s="20">
        <f t="shared" si="4"/>
        <v>5</v>
      </c>
      <c r="L41" s="3"/>
      <c r="M41" s="3"/>
      <c r="N41" s="3"/>
    </row>
    <row r="42" spans="2:14" ht="255.75" customHeight="1">
      <c r="B42" s="14">
        <f t="shared" si="0"/>
        <v>31</v>
      </c>
      <c r="C42" s="18" t="s">
        <v>143</v>
      </c>
      <c r="D42" s="19" t="s">
        <v>27</v>
      </c>
      <c r="E42" s="19" t="s">
        <v>35</v>
      </c>
      <c r="F42" s="19" t="s">
        <v>33</v>
      </c>
      <c r="G42" s="19" t="s">
        <v>54</v>
      </c>
      <c r="H42" s="19"/>
      <c r="I42" s="20">
        <f>I43</f>
        <v>-5</v>
      </c>
      <c r="J42" s="20">
        <f t="shared" si="4"/>
        <v>5</v>
      </c>
      <c r="K42" s="20">
        <f t="shared" si="4"/>
        <v>5</v>
      </c>
      <c r="L42" s="3"/>
      <c r="M42" s="3"/>
      <c r="N42" s="3"/>
    </row>
    <row r="43" spans="2:14" ht="136.5" customHeight="1">
      <c r="B43" s="14">
        <f t="shared" si="0"/>
        <v>32</v>
      </c>
      <c r="C43" s="30" t="s">
        <v>1</v>
      </c>
      <c r="D43" s="19" t="s">
        <v>27</v>
      </c>
      <c r="E43" s="19" t="s">
        <v>35</v>
      </c>
      <c r="F43" s="19" t="s">
        <v>33</v>
      </c>
      <c r="G43" s="19" t="s">
        <v>54</v>
      </c>
      <c r="H43" s="19">
        <v>244</v>
      </c>
      <c r="I43" s="20">
        <v>-5</v>
      </c>
      <c r="J43" s="20">
        <v>5</v>
      </c>
      <c r="K43" s="20">
        <v>5</v>
      </c>
      <c r="L43" s="3"/>
      <c r="M43" s="3"/>
      <c r="N43" s="3"/>
    </row>
    <row r="44" spans="2:14" ht="60.75">
      <c r="B44" s="14">
        <f t="shared" si="0"/>
        <v>33</v>
      </c>
      <c r="C44" s="23" t="s">
        <v>6</v>
      </c>
      <c r="D44" s="16" t="s">
        <v>27</v>
      </c>
      <c r="E44" s="31" t="s">
        <v>7</v>
      </c>
      <c r="F44" s="31"/>
      <c r="G44" s="31"/>
      <c r="H44" s="31"/>
      <c r="I44" s="32">
        <f>I45</f>
        <v>-109.80000000000001</v>
      </c>
      <c r="J44" s="32">
        <f aca="true" t="shared" si="5" ref="J44:K47">J45</f>
        <v>2.37</v>
      </c>
      <c r="K44" s="32">
        <f t="shared" si="5"/>
        <v>5.37</v>
      </c>
      <c r="L44" s="3"/>
      <c r="M44" s="3"/>
      <c r="N44" s="3"/>
    </row>
    <row r="45" spans="2:14" ht="57.75" customHeight="1">
      <c r="B45" s="14">
        <f t="shared" si="0"/>
        <v>34</v>
      </c>
      <c r="C45" s="22" t="s">
        <v>8</v>
      </c>
      <c r="D45" s="19" t="s">
        <v>27</v>
      </c>
      <c r="E45" s="29" t="s">
        <v>7</v>
      </c>
      <c r="F45" s="29" t="s">
        <v>7</v>
      </c>
      <c r="G45" s="29" t="s">
        <v>55</v>
      </c>
      <c r="H45" s="29"/>
      <c r="I45" s="33">
        <f>I46</f>
        <v>-109.80000000000001</v>
      </c>
      <c r="J45" s="33">
        <f t="shared" si="5"/>
        <v>2.37</v>
      </c>
      <c r="K45" s="33">
        <f t="shared" si="5"/>
        <v>5.37</v>
      </c>
      <c r="L45" s="3"/>
      <c r="M45" s="3"/>
      <c r="N45" s="3"/>
    </row>
    <row r="46" spans="2:14" ht="198" customHeight="1">
      <c r="B46" s="14">
        <f t="shared" si="0"/>
        <v>35</v>
      </c>
      <c r="C46" s="24" t="s">
        <v>139</v>
      </c>
      <c r="D46" s="19" t="s">
        <v>27</v>
      </c>
      <c r="E46" s="19" t="s">
        <v>7</v>
      </c>
      <c r="F46" s="19" t="s">
        <v>7</v>
      </c>
      <c r="G46" s="19" t="s">
        <v>55</v>
      </c>
      <c r="H46" s="29"/>
      <c r="I46" s="33">
        <f>I47</f>
        <v>-109.80000000000001</v>
      </c>
      <c r="J46" s="20">
        <f t="shared" si="5"/>
        <v>2.37</v>
      </c>
      <c r="K46" s="20">
        <f t="shared" si="5"/>
        <v>5.37</v>
      </c>
      <c r="L46" s="3"/>
      <c r="M46" s="3"/>
      <c r="N46" s="3"/>
    </row>
    <row r="47" spans="2:14" ht="123.75" customHeight="1">
      <c r="B47" s="14">
        <f t="shared" si="0"/>
        <v>36</v>
      </c>
      <c r="C47" s="24" t="s">
        <v>144</v>
      </c>
      <c r="D47" s="19" t="s">
        <v>27</v>
      </c>
      <c r="E47" s="29" t="s">
        <v>7</v>
      </c>
      <c r="F47" s="29" t="s">
        <v>7</v>
      </c>
      <c r="G47" s="19" t="s">
        <v>56</v>
      </c>
      <c r="H47" s="29"/>
      <c r="I47" s="33">
        <f>I48</f>
        <v>-109.80000000000001</v>
      </c>
      <c r="J47" s="20">
        <f t="shared" si="5"/>
        <v>2.37</v>
      </c>
      <c r="K47" s="20">
        <f t="shared" si="5"/>
        <v>5.37</v>
      </c>
      <c r="L47" s="3"/>
      <c r="M47" s="3"/>
      <c r="N47" s="3"/>
    </row>
    <row r="48" spans="2:14" ht="282.75" customHeight="1">
      <c r="B48" s="14">
        <f t="shared" si="0"/>
        <v>37</v>
      </c>
      <c r="C48" s="22" t="s">
        <v>145</v>
      </c>
      <c r="D48" s="19" t="s">
        <v>27</v>
      </c>
      <c r="E48" s="29" t="s">
        <v>7</v>
      </c>
      <c r="F48" s="29" t="s">
        <v>7</v>
      </c>
      <c r="G48" s="19" t="s">
        <v>58</v>
      </c>
      <c r="H48" s="29"/>
      <c r="I48" s="33">
        <f>I49+I50+I51</f>
        <v>-109.80000000000001</v>
      </c>
      <c r="J48" s="20">
        <f>J49+J50+J51</f>
        <v>2.37</v>
      </c>
      <c r="K48" s="20">
        <f>K49+K50+K51</f>
        <v>5.37</v>
      </c>
      <c r="L48" s="3"/>
      <c r="M48" s="3"/>
      <c r="N48" s="3"/>
    </row>
    <row r="49" spans="2:14" ht="79.5" customHeight="1">
      <c r="B49" s="14">
        <f t="shared" si="0"/>
        <v>38</v>
      </c>
      <c r="C49" s="22" t="s">
        <v>70</v>
      </c>
      <c r="D49" s="19" t="s">
        <v>27</v>
      </c>
      <c r="E49" s="29" t="s">
        <v>7</v>
      </c>
      <c r="F49" s="29" t="s">
        <v>7</v>
      </c>
      <c r="G49" s="19" t="s">
        <v>58</v>
      </c>
      <c r="H49" s="29" t="s">
        <v>39</v>
      </c>
      <c r="I49" s="33">
        <v>-76.65</v>
      </c>
      <c r="J49" s="20">
        <v>0</v>
      </c>
      <c r="K49" s="20">
        <v>0</v>
      </c>
      <c r="L49" s="3"/>
      <c r="M49" s="3"/>
      <c r="N49" s="3"/>
    </row>
    <row r="50" spans="2:14" ht="75" customHeight="1">
      <c r="B50" s="14">
        <f t="shared" si="0"/>
        <v>39</v>
      </c>
      <c r="C50" s="22" t="s">
        <v>69</v>
      </c>
      <c r="D50" s="19" t="s">
        <v>27</v>
      </c>
      <c r="E50" s="29" t="s">
        <v>7</v>
      </c>
      <c r="F50" s="29" t="s">
        <v>7</v>
      </c>
      <c r="G50" s="19" t="s">
        <v>58</v>
      </c>
      <c r="H50" s="29" t="s">
        <v>68</v>
      </c>
      <c r="I50" s="33">
        <v>-23.15</v>
      </c>
      <c r="J50" s="20">
        <v>0</v>
      </c>
      <c r="K50" s="20">
        <v>0</v>
      </c>
      <c r="L50" s="3"/>
      <c r="M50" s="3"/>
      <c r="N50" s="3"/>
    </row>
    <row r="51" spans="2:14" ht="117.75" customHeight="1">
      <c r="B51" s="14">
        <f t="shared" si="0"/>
        <v>40</v>
      </c>
      <c r="C51" s="30" t="s">
        <v>1</v>
      </c>
      <c r="D51" s="19" t="s">
        <v>27</v>
      </c>
      <c r="E51" s="29" t="s">
        <v>7</v>
      </c>
      <c r="F51" s="29" t="s">
        <v>7</v>
      </c>
      <c r="G51" s="19" t="s">
        <v>58</v>
      </c>
      <c r="H51" s="29" t="s">
        <v>45</v>
      </c>
      <c r="I51" s="33">
        <v>-10</v>
      </c>
      <c r="J51" s="20">
        <v>2.37</v>
      </c>
      <c r="K51" s="20">
        <v>5.37</v>
      </c>
      <c r="L51" s="3"/>
      <c r="M51" s="3"/>
      <c r="N51" s="3"/>
    </row>
    <row r="52" spans="2:14" ht="73.5" customHeight="1">
      <c r="B52" s="14">
        <f t="shared" si="0"/>
        <v>41</v>
      </c>
      <c r="C52" s="15" t="s">
        <v>47</v>
      </c>
      <c r="D52" s="16" t="s">
        <v>27</v>
      </c>
      <c r="E52" s="16" t="s">
        <v>36</v>
      </c>
      <c r="F52" s="16"/>
      <c r="G52" s="16"/>
      <c r="H52" s="16"/>
      <c r="I52" s="17">
        <f>I53</f>
        <v>-8.98</v>
      </c>
      <c r="J52" s="17">
        <f aca="true" t="shared" si="6" ref="J52:K55">J53</f>
        <v>234.62</v>
      </c>
      <c r="K52" s="17">
        <f t="shared" si="6"/>
        <v>184.87</v>
      </c>
      <c r="L52" s="3"/>
      <c r="M52" s="3"/>
      <c r="N52" s="3"/>
    </row>
    <row r="53" spans="2:14" ht="100.5" customHeight="1">
      <c r="B53" s="14">
        <f t="shared" si="0"/>
        <v>42</v>
      </c>
      <c r="C53" s="18" t="s">
        <v>11</v>
      </c>
      <c r="D53" s="19" t="s">
        <v>27</v>
      </c>
      <c r="E53" s="19" t="s">
        <v>36</v>
      </c>
      <c r="F53" s="19" t="s">
        <v>30</v>
      </c>
      <c r="G53" s="19" t="s">
        <v>55</v>
      </c>
      <c r="H53" s="19"/>
      <c r="I53" s="20">
        <f>I54</f>
        <v>-8.98</v>
      </c>
      <c r="J53" s="20">
        <f t="shared" si="6"/>
        <v>234.62</v>
      </c>
      <c r="K53" s="20">
        <f t="shared" si="6"/>
        <v>184.87</v>
      </c>
      <c r="L53" s="3"/>
      <c r="M53" s="3"/>
      <c r="N53" s="3"/>
    </row>
    <row r="54" spans="2:14" ht="152.25" customHeight="1">
      <c r="B54" s="14">
        <f t="shared" si="0"/>
        <v>43</v>
      </c>
      <c r="C54" s="24" t="s">
        <v>139</v>
      </c>
      <c r="D54" s="19" t="s">
        <v>27</v>
      </c>
      <c r="E54" s="19" t="s">
        <v>36</v>
      </c>
      <c r="F54" s="19" t="s">
        <v>30</v>
      </c>
      <c r="G54" s="19" t="s">
        <v>55</v>
      </c>
      <c r="H54" s="19"/>
      <c r="I54" s="20">
        <f>I55</f>
        <v>-8.98</v>
      </c>
      <c r="J54" s="20">
        <f t="shared" si="6"/>
        <v>234.62</v>
      </c>
      <c r="K54" s="20">
        <f t="shared" si="6"/>
        <v>184.87</v>
      </c>
      <c r="L54" s="3"/>
      <c r="M54" s="3"/>
      <c r="N54" s="3"/>
    </row>
    <row r="55" spans="2:14" ht="183.75" customHeight="1">
      <c r="B55" s="14">
        <f t="shared" si="0"/>
        <v>44</v>
      </c>
      <c r="C55" s="24" t="s">
        <v>144</v>
      </c>
      <c r="D55" s="19" t="s">
        <v>27</v>
      </c>
      <c r="E55" s="19" t="s">
        <v>36</v>
      </c>
      <c r="F55" s="19" t="s">
        <v>30</v>
      </c>
      <c r="G55" s="19" t="s">
        <v>56</v>
      </c>
      <c r="H55" s="19"/>
      <c r="I55" s="20">
        <f>I56</f>
        <v>-8.98</v>
      </c>
      <c r="J55" s="20">
        <f t="shared" si="6"/>
        <v>234.62</v>
      </c>
      <c r="K55" s="20">
        <f t="shared" si="6"/>
        <v>184.87</v>
      </c>
      <c r="L55" s="3"/>
      <c r="M55" s="3"/>
      <c r="N55" s="3"/>
    </row>
    <row r="56" spans="2:14" ht="264" customHeight="1">
      <c r="B56" s="14">
        <f t="shared" si="0"/>
        <v>45</v>
      </c>
      <c r="C56" s="18" t="s">
        <v>146</v>
      </c>
      <c r="D56" s="19" t="s">
        <v>27</v>
      </c>
      <c r="E56" s="19" t="s">
        <v>36</v>
      </c>
      <c r="F56" s="19" t="s">
        <v>30</v>
      </c>
      <c r="G56" s="19" t="s">
        <v>59</v>
      </c>
      <c r="H56" s="19"/>
      <c r="I56" s="20">
        <f>I57+I58+I59+I60</f>
        <v>-8.98</v>
      </c>
      <c r="J56" s="20">
        <f>J57+J58+J59+J60</f>
        <v>234.62</v>
      </c>
      <c r="K56" s="20">
        <f>K57+K58+K59+K60</f>
        <v>184.87</v>
      </c>
      <c r="L56" s="3"/>
      <c r="M56" s="3"/>
      <c r="N56" s="3"/>
    </row>
    <row r="57" spans="2:14" ht="118.5" customHeight="1">
      <c r="B57" s="14">
        <f t="shared" si="0"/>
        <v>46</v>
      </c>
      <c r="C57" s="22" t="s">
        <v>66</v>
      </c>
      <c r="D57" s="19" t="s">
        <v>27</v>
      </c>
      <c r="E57" s="19" t="s">
        <v>36</v>
      </c>
      <c r="F57" s="19" t="s">
        <v>30</v>
      </c>
      <c r="G57" s="19" t="s">
        <v>59</v>
      </c>
      <c r="H57" s="19" t="s">
        <v>45</v>
      </c>
      <c r="I57" s="20">
        <v>-8.98</v>
      </c>
      <c r="J57" s="20">
        <v>203.62</v>
      </c>
      <c r="K57" s="20">
        <v>153.87</v>
      </c>
      <c r="L57" s="3"/>
      <c r="M57" s="3"/>
      <c r="N57" s="3"/>
    </row>
    <row r="58" spans="2:14" ht="70.5" customHeight="1">
      <c r="B58" s="14">
        <f t="shared" si="0"/>
        <v>47</v>
      </c>
      <c r="C58" s="22" t="s">
        <v>52</v>
      </c>
      <c r="D58" s="19" t="s">
        <v>27</v>
      </c>
      <c r="E58" s="19" t="s">
        <v>36</v>
      </c>
      <c r="F58" s="19" t="s">
        <v>30</v>
      </c>
      <c r="G58" s="19" t="s">
        <v>59</v>
      </c>
      <c r="H58" s="19" t="s">
        <v>67</v>
      </c>
      <c r="I58" s="20">
        <v>0</v>
      </c>
      <c r="J58" s="20">
        <v>10</v>
      </c>
      <c r="K58" s="20">
        <v>10</v>
      </c>
      <c r="L58" s="3"/>
      <c r="M58" s="3"/>
      <c r="N58" s="3"/>
    </row>
    <row r="59" spans="2:14" ht="83.25" customHeight="1">
      <c r="B59" s="14">
        <f t="shared" si="0"/>
        <v>48</v>
      </c>
      <c r="C59" s="22" t="s">
        <v>43</v>
      </c>
      <c r="D59" s="19" t="s">
        <v>27</v>
      </c>
      <c r="E59" s="19" t="s">
        <v>36</v>
      </c>
      <c r="F59" s="19" t="s">
        <v>30</v>
      </c>
      <c r="G59" s="19" t="s">
        <v>59</v>
      </c>
      <c r="H59" s="19" t="s">
        <v>46</v>
      </c>
      <c r="I59" s="20">
        <v>0</v>
      </c>
      <c r="J59" s="20">
        <v>15</v>
      </c>
      <c r="K59" s="20">
        <v>15</v>
      </c>
      <c r="L59" s="3"/>
      <c r="M59" s="3"/>
      <c r="N59" s="3"/>
    </row>
    <row r="60" spans="2:14" ht="84.75" customHeight="1">
      <c r="B60" s="14">
        <f t="shared" si="0"/>
        <v>49</v>
      </c>
      <c r="C60" s="22" t="s">
        <v>44</v>
      </c>
      <c r="D60" s="19" t="s">
        <v>27</v>
      </c>
      <c r="E60" s="19" t="s">
        <v>36</v>
      </c>
      <c r="F60" s="19" t="s">
        <v>30</v>
      </c>
      <c r="G60" s="19" t="s">
        <v>59</v>
      </c>
      <c r="H60" s="19" t="s">
        <v>9</v>
      </c>
      <c r="I60" s="20">
        <v>0</v>
      </c>
      <c r="J60" s="20">
        <v>6</v>
      </c>
      <c r="K60" s="20">
        <v>6</v>
      </c>
      <c r="L60" s="3"/>
      <c r="M60" s="3"/>
      <c r="N60" s="3"/>
    </row>
    <row r="61" spans="2:14" ht="90.75" customHeight="1">
      <c r="B61" s="14">
        <f t="shared" si="0"/>
        <v>50</v>
      </c>
      <c r="C61" s="23" t="s">
        <v>51</v>
      </c>
      <c r="D61" s="16" t="s">
        <v>27</v>
      </c>
      <c r="E61" s="31" t="s">
        <v>37</v>
      </c>
      <c r="F61" s="31"/>
      <c r="G61" s="31"/>
      <c r="H61" s="31"/>
      <c r="I61" s="32">
        <f>I62</f>
        <v>243.68</v>
      </c>
      <c r="J61" s="17">
        <f aca="true" t="shared" si="7" ref="J61:K64">J62</f>
        <v>929.2199999999999</v>
      </c>
      <c r="K61" s="17">
        <f t="shared" si="7"/>
        <v>929.2199999999999</v>
      </c>
      <c r="L61" s="3"/>
      <c r="M61" s="3"/>
      <c r="N61" s="3"/>
    </row>
    <row r="62" spans="2:14" ht="78.75" customHeight="1">
      <c r="B62" s="14">
        <f t="shared" si="0"/>
        <v>51</v>
      </c>
      <c r="C62" s="34" t="s">
        <v>21</v>
      </c>
      <c r="D62" s="19" t="s">
        <v>27</v>
      </c>
      <c r="E62" s="19" t="s">
        <v>37</v>
      </c>
      <c r="F62" s="19" t="s">
        <v>35</v>
      </c>
      <c r="G62" s="19" t="s">
        <v>55</v>
      </c>
      <c r="H62" s="19"/>
      <c r="I62" s="20">
        <f>I63</f>
        <v>243.68</v>
      </c>
      <c r="J62" s="20">
        <f t="shared" si="7"/>
        <v>929.2199999999999</v>
      </c>
      <c r="K62" s="20">
        <f t="shared" si="7"/>
        <v>929.2199999999999</v>
      </c>
      <c r="L62" s="3"/>
      <c r="M62" s="3"/>
      <c r="N62" s="3"/>
    </row>
    <row r="63" spans="2:14" ht="168" customHeight="1">
      <c r="B63" s="14">
        <f t="shared" si="0"/>
        <v>52</v>
      </c>
      <c r="C63" s="24" t="s">
        <v>139</v>
      </c>
      <c r="D63" s="19" t="s">
        <v>27</v>
      </c>
      <c r="E63" s="19" t="s">
        <v>37</v>
      </c>
      <c r="F63" s="19" t="s">
        <v>35</v>
      </c>
      <c r="G63" s="19" t="s">
        <v>55</v>
      </c>
      <c r="H63" s="19"/>
      <c r="I63" s="20">
        <f>I64</f>
        <v>243.68</v>
      </c>
      <c r="J63" s="20">
        <f t="shared" si="7"/>
        <v>929.2199999999999</v>
      </c>
      <c r="K63" s="20">
        <f t="shared" si="7"/>
        <v>929.2199999999999</v>
      </c>
      <c r="L63" s="3"/>
      <c r="M63" s="3"/>
      <c r="N63" s="3"/>
    </row>
    <row r="64" spans="2:14" ht="138.75" customHeight="1">
      <c r="B64" s="14">
        <f t="shared" si="0"/>
        <v>53</v>
      </c>
      <c r="C64" s="24" t="s">
        <v>144</v>
      </c>
      <c r="D64" s="19" t="s">
        <v>27</v>
      </c>
      <c r="E64" s="19" t="s">
        <v>37</v>
      </c>
      <c r="F64" s="19" t="s">
        <v>35</v>
      </c>
      <c r="G64" s="19" t="s">
        <v>56</v>
      </c>
      <c r="H64" s="19"/>
      <c r="I64" s="20">
        <f>I65</f>
        <v>243.68</v>
      </c>
      <c r="J64" s="20">
        <f t="shared" si="7"/>
        <v>929.2199999999999</v>
      </c>
      <c r="K64" s="20">
        <f t="shared" si="7"/>
        <v>929.2199999999999</v>
      </c>
      <c r="L64" s="3"/>
      <c r="M64" s="3"/>
      <c r="N64" s="3"/>
    </row>
    <row r="65" spans="2:14" ht="273" customHeight="1">
      <c r="B65" s="14">
        <f t="shared" si="0"/>
        <v>54</v>
      </c>
      <c r="C65" s="18" t="s">
        <v>147</v>
      </c>
      <c r="D65" s="19" t="s">
        <v>27</v>
      </c>
      <c r="E65" s="19" t="s">
        <v>37</v>
      </c>
      <c r="F65" s="19" t="s">
        <v>35</v>
      </c>
      <c r="G65" s="19" t="s">
        <v>57</v>
      </c>
      <c r="H65" s="19"/>
      <c r="I65" s="20">
        <f>I66+I67+I68+I69</f>
        <v>243.68</v>
      </c>
      <c r="J65" s="20">
        <f>J66+J67+J68+J69</f>
        <v>929.2199999999999</v>
      </c>
      <c r="K65" s="20">
        <f>K66+K67+K68+K69</f>
        <v>929.2199999999999</v>
      </c>
      <c r="L65" s="3"/>
      <c r="M65" s="3"/>
      <c r="N65" s="3"/>
    </row>
    <row r="66" spans="2:14" ht="94.5" customHeight="1">
      <c r="B66" s="14">
        <f t="shared" si="0"/>
        <v>55</v>
      </c>
      <c r="C66" s="35" t="s">
        <v>70</v>
      </c>
      <c r="D66" s="19" t="s">
        <v>27</v>
      </c>
      <c r="E66" s="19" t="s">
        <v>37</v>
      </c>
      <c r="F66" s="19" t="s">
        <v>35</v>
      </c>
      <c r="G66" s="19" t="s">
        <v>57</v>
      </c>
      <c r="H66" s="19" t="s">
        <v>39</v>
      </c>
      <c r="I66" s="20">
        <v>96.03</v>
      </c>
      <c r="J66" s="20">
        <v>622.56</v>
      </c>
      <c r="K66" s="20">
        <v>622.56</v>
      </c>
      <c r="L66" s="3"/>
      <c r="M66" s="3"/>
      <c r="N66" s="3"/>
    </row>
    <row r="67" spans="2:14" ht="89.25" customHeight="1">
      <c r="B67" s="14">
        <f t="shared" si="0"/>
        <v>56</v>
      </c>
      <c r="C67" s="35" t="s">
        <v>69</v>
      </c>
      <c r="D67" s="19" t="s">
        <v>27</v>
      </c>
      <c r="E67" s="19" t="s">
        <v>37</v>
      </c>
      <c r="F67" s="19" t="s">
        <v>35</v>
      </c>
      <c r="G67" s="19" t="s">
        <v>57</v>
      </c>
      <c r="H67" s="19" t="s">
        <v>68</v>
      </c>
      <c r="I67" s="20">
        <v>28.99</v>
      </c>
      <c r="J67" s="20">
        <v>188</v>
      </c>
      <c r="K67" s="20">
        <v>188</v>
      </c>
      <c r="L67" s="3"/>
      <c r="M67" s="3"/>
      <c r="N67" s="3"/>
    </row>
    <row r="68" spans="2:14" ht="89.25" customHeight="1">
      <c r="B68" s="14">
        <v>57</v>
      </c>
      <c r="C68" s="48" t="s">
        <v>129</v>
      </c>
      <c r="D68" s="44" t="s">
        <v>27</v>
      </c>
      <c r="E68" s="44" t="s">
        <v>37</v>
      </c>
      <c r="F68" s="44" t="s">
        <v>35</v>
      </c>
      <c r="G68" s="44" t="s">
        <v>114</v>
      </c>
      <c r="H68" s="44" t="s">
        <v>39</v>
      </c>
      <c r="I68" s="45">
        <v>91.14</v>
      </c>
      <c r="J68" s="45">
        <v>91.14</v>
      </c>
      <c r="K68" s="20">
        <v>91.14</v>
      </c>
      <c r="L68" s="3"/>
      <c r="M68" s="3"/>
      <c r="N68" s="3"/>
    </row>
    <row r="69" spans="2:14" ht="89.25" customHeight="1">
      <c r="B69" s="14">
        <v>58</v>
      </c>
      <c r="C69" s="48" t="s">
        <v>69</v>
      </c>
      <c r="D69" s="44" t="s">
        <v>27</v>
      </c>
      <c r="E69" s="44" t="s">
        <v>37</v>
      </c>
      <c r="F69" s="44" t="s">
        <v>35</v>
      </c>
      <c r="G69" s="44" t="s">
        <v>114</v>
      </c>
      <c r="H69" s="44" t="s">
        <v>68</v>
      </c>
      <c r="I69" s="45">
        <v>27.52</v>
      </c>
      <c r="J69" s="45">
        <v>27.52</v>
      </c>
      <c r="K69" s="20">
        <v>27.52</v>
      </c>
      <c r="L69" s="3"/>
      <c r="M69" s="3"/>
      <c r="N69" s="3"/>
    </row>
    <row r="70" spans="2:14" ht="57" customHeight="1">
      <c r="B70" s="14">
        <v>59</v>
      </c>
      <c r="C70" s="36" t="s">
        <v>38</v>
      </c>
      <c r="D70" s="37" t="s">
        <v>27</v>
      </c>
      <c r="E70" s="37" t="s">
        <v>89</v>
      </c>
      <c r="F70" s="37" t="s">
        <v>89</v>
      </c>
      <c r="G70" s="37" t="s">
        <v>90</v>
      </c>
      <c r="H70" s="37" t="s">
        <v>91</v>
      </c>
      <c r="I70" s="38">
        <v>-88.51</v>
      </c>
      <c r="J70" s="38">
        <v>62.27</v>
      </c>
      <c r="K70" s="17">
        <v>121.9</v>
      </c>
      <c r="L70" s="3"/>
      <c r="M70" s="4"/>
      <c r="N70" s="3"/>
    </row>
    <row r="71" spans="2:14" ht="48" customHeight="1">
      <c r="B71" s="54" t="s">
        <v>10</v>
      </c>
      <c r="C71" s="54"/>
      <c r="D71" s="54"/>
      <c r="E71" s="54"/>
      <c r="F71" s="54"/>
      <c r="G71" s="54"/>
      <c r="H71" s="38"/>
      <c r="I71" s="38">
        <f>I11+I31+I38+I44+I52+I61+I70</f>
        <v>27.870000000000005</v>
      </c>
      <c r="J71" s="38">
        <f>J11+J31+J38+J44+J52+J61+J70</f>
        <v>2603.0699999999997</v>
      </c>
      <c r="K71" s="38">
        <f>K11+K31+K38+K44+K52+K61+K70</f>
        <v>2612.62</v>
      </c>
      <c r="L71" s="3"/>
      <c r="M71" s="3"/>
      <c r="N71" s="3"/>
    </row>
    <row r="72" spans="2:14" ht="61.5"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"/>
      <c r="M72" s="3"/>
      <c r="N72" s="3"/>
    </row>
    <row r="73" spans="2:14" ht="61.5"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"/>
      <c r="M73" s="3"/>
      <c r="N73" s="3"/>
    </row>
    <row r="74" spans="2:14" ht="61.5"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"/>
      <c r="M74" s="3"/>
      <c r="N74" s="3"/>
    </row>
    <row r="75" spans="2:12" ht="59.2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2"/>
    </row>
    <row r="76" spans="2:11" ht="59.25">
      <c r="B76" s="40"/>
      <c r="C76" s="40"/>
      <c r="D76" s="40"/>
      <c r="E76" s="40"/>
      <c r="F76" s="40"/>
      <c r="G76" s="40"/>
      <c r="H76" s="40"/>
      <c r="I76" s="40"/>
      <c r="J76" s="40"/>
      <c r="K76" s="40"/>
    </row>
  </sheetData>
  <sheetProtection/>
  <mergeCells count="6">
    <mergeCell ref="J2:K2"/>
    <mergeCell ref="J3:K3"/>
    <mergeCell ref="B7:K7"/>
    <mergeCell ref="H8:K8"/>
    <mergeCell ref="B71:G71"/>
    <mergeCell ref="J4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1</cp:lastModifiedBy>
  <cp:lastPrinted>2017-11-13T07:28:23Z</cp:lastPrinted>
  <dcterms:created xsi:type="dcterms:W3CDTF">2007-09-12T09:25:25Z</dcterms:created>
  <dcterms:modified xsi:type="dcterms:W3CDTF">2017-12-26T15:49:26Z</dcterms:modified>
  <cp:category/>
  <cp:version/>
  <cp:contentType/>
  <cp:contentStatus/>
</cp:coreProperties>
</file>