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2"/>
  </bookViews>
  <sheets>
    <sheet name="прил   8" sheetId="1" r:id="rId1"/>
    <sheet name="прил   10" sheetId="2" r:id="rId2"/>
    <sheet name="прил 11" sheetId="3" r:id="rId3"/>
  </sheets>
  <definedNames>
    <definedName name="_xlnm.Print_Area" localSheetId="1">'прил   10'!$A$1:$O$110</definedName>
    <definedName name="_xlnm.Print_Area" localSheetId="0">'прил   8'!$A$1:$M$56</definedName>
    <definedName name="_xlnm.Print_Area" localSheetId="2">'прил 11'!$A$1:$M$72</definedName>
    <definedName name="п" localSheetId="1">#REF!</definedName>
    <definedName name="п" localSheetId="0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<sst xmlns="http://schemas.openxmlformats.org/spreadsheetml/2006/main" count="1118" uniqueCount="130">
  <si>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</si>
  <si>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</si>
  <si>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</si>
  <si>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</si>
  <si>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</si>
  <si>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</si>
  <si>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</si>
  <si>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</si>
  <si>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</si>
  <si>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</si>
  <si>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</si>
  <si>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</si>
  <si>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</si>
  <si>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</si>
  <si>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</si>
  <si>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</si>
  <si>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3</t>
  </si>
  <si>
    <t>4</t>
  </si>
  <si>
    <t>5</t>
  </si>
  <si>
    <t>6</t>
  </si>
  <si>
    <t>7</t>
  </si>
  <si>
    <t>Другие вопросы в области физической культуры и спорта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</si>
  <si>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</si>
  <si>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</si>
  <si>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</si>
  <si>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</si>
  <si>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</si>
  <si>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</si>
  <si>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</si>
  <si>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</si>
  <si>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</si>
  <si>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</si>
  <si>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</si>
  <si>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</si>
  <si>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Жилищно-коммунальное хозяйство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</si>
  <si>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</si>
  <si>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</si>
  <si>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</si>
  <si>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</si>
  <si>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</si>
  <si>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</si>
  <si>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</si>
  <si>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</si>
  <si>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</si>
  <si>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</si>
  <si>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</si>
  <si>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</si>
  <si>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</si>
  <si>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</si>
  <si>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</si>
  <si>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</si>
  <si>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</si>
  <si>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Иные межбюджетные трансферты</t>
  </si>
  <si>
    <t>0120000000</t>
  </si>
  <si>
    <t>0120100000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</si>
  <si>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</si>
  <si>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</si>
  <si>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</si>
  <si>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</si>
  <si>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</si>
  <si>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</si>
  <si>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</si>
  <si>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</si>
  <si>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</si>
  <si>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</si>
  <si>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</si>
  <si>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</si>
  <si>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</si>
  <si>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</si>
  <si>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</si>
  <si>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</si>
  <si>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НАЦИОНАЛЬНАЯ ОБОРОНА</t>
  </si>
  <si>
    <t>Мобилизационная и вневойсковая подготовка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</si>
  <si>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</si>
  <si>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</si>
  <si>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</si>
  <si>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</si>
  <si>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</si>
  <si>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</si>
  <si>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</si>
  <si>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</si>
  <si>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99000Ш2</t>
  </si>
  <si>
    <t>Субвенция на осуществление воинского учета на территориях,где отсутствуют военные комиссариаты</t>
  </si>
  <si>
    <t>1115118</t>
  </si>
  <si>
    <t>0120000</t>
  </si>
  <si>
    <t>0122000</t>
  </si>
  <si>
    <t>0130000</t>
  </si>
  <si>
    <t>0133000</t>
  </si>
  <si>
    <t>0132000</t>
  </si>
  <si>
    <t>99</t>
  </si>
  <si>
    <t>9990000</t>
  </si>
  <si>
    <t>999</t>
  </si>
  <si>
    <t>Изменения на 2017 год (+;-)</t>
  </si>
  <si>
    <t>Сумма на  2017 год                      тыс.рублей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</si>
  <si>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</si>
  <si>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Суммана 2018год тыс.руб.</t>
  </si>
  <si>
    <t>Сумма на  2019год                      тыс.рублей</t>
  </si>
  <si>
    <t>к решению "О бюджете муниципального образования Шашикманское сельское поселение на 2017 год и на плановый период 2018-2019 годов"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</si>
  <si>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</si>
  <si>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</si>
  <si>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Подпрограмма "Устойчивое развитие систем жизнеобеспечения  Шашикманского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</si>
  <si>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</si>
  <si>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Подпрограмма "Развитие социально-культурной сферы Шашикманского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</si>
  <si>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</si>
  <si>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</si>
  <si>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</si>
  <si>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Сумма на  2018 год                      тыс.рублей</t>
  </si>
  <si>
    <t>Сумма на 2019 год тыс. рублей</t>
  </si>
  <si>
    <t>Ведомственная структура расходов бюджета муниципального образования Шашикманское сельское поселение на 2017 год</t>
  </si>
  <si>
    <t>Муниципальная программа "Комплексное развитие территории Шашикманское сельского поселения на 2015-2018г.г"</t>
  </si>
  <si>
    <t>Подпрограмма "Устойчивое развитие систем жизнеобеспечения Шашикманского сельского поселения на 2015-2018г.г"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</si>
  <si>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</si>
  <si>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Ведомственная структура расходов бюджета муниципального образования Шашикманское сельское поселение на 2018-2019гг</t>
  </si>
  <si>
    <t>Приложение 9</t>
  </si>
  <si>
    <t>Прочие расходы</t>
  </si>
  <si>
    <t>Условно утверждаемые расходы</t>
  </si>
  <si>
    <t>9900099999</t>
  </si>
  <si>
    <t>Приложение 10</t>
  </si>
  <si>
    <t>Приложение 11</t>
  </si>
  <si>
    <t xml:space="preserve"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"Шашикманское сельское поселение" на  плановый период 2018 и 2019 годов </t>
  </si>
  <si>
    <t>0110451180</t>
  </si>
  <si>
    <t>990А001100</t>
  </si>
  <si>
    <t>0110400000</t>
  </si>
  <si>
    <t xml:space="preserve">Закупка товаров, работ, услуг для обеспечения  государственных(муниципальных)нужд </t>
  </si>
  <si>
    <t>Развитие  молодежной политики в рамках попрограммы "Развитие социально-культурной сферы"муниципальной программы "Комплексное развитие  территории Шашикманского сельского поселения на 2015-2018г.г."</t>
  </si>
  <si>
    <t>Расходы на выплаты персоналу государственных (муниципальных) органов</t>
  </si>
  <si>
    <t>Непрограммные направления деятельности местной администрации Мобилизационная  и вневойсковая подготовка</t>
  </si>
  <si>
    <t>Развитие культуры и спорта 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</si>
  <si>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 физической культуры  в рамках подпрограммы " Развитие социально-культурной сферы" муниципальной программы "Комплексное развитие  территории Шашикманского сельского поселения на 2015-2018г.г."</t>
  </si>
  <si>
    <t xml:space="preserve">Субвенция на осуществление воинского учета на территориях, где отсутствуют военные комиссариаты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</si>
</sst>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8" fillId="0" borderId="10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49" fontId="10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wrapText="1"/>
    </xf>
    <xf numFmtId="0" fontId="14" fillId="0" borderId="10" xfId="54" applyFont="1" applyFill="1" applyBorder="1" applyAlignment="1">
      <alignment horizontal="left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wrapText="1"/>
    </xf>
    <xf numFmtId="0" fontId="12" fillId="0" borderId="10" xfId="53" applyFont="1" applyFill="1" applyBorder="1" applyAlignment="1">
      <alignment horizontal="justify" wrapText="1"/>
      <protection/>
    </xf>
    <xf numFmtId="49" fontId="13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13" xfId="0" applyNumberFormat="1" applyFont="1" applyFill="1" applyBorder="1" applyAlignment="1" applyProtection="1">
      <alignment wrapText="1"/>
      <protection/>
    </xf>
    <xf numFmtId="0" fontId="13" fillId="0" borderId="14" xfId="53" applyFont="1" applyFill="1" applyBorder="1" applyAlignment="1">
      <alignment horizontal="justify" wrapText="1"/>
      <protection/>
    </xf>
    <xf numFmtId="49" fontId="13" fillId="0" borderId="14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2" fillId="0" borderId="14" xfId="0" applyNumberFormat="1" applyFont="1" applyFill="1" applyBorder="1" applyAlignment="1">
      <alignment horizontal="center" wrapText="1"/>
    </xf>
    <xf numFmtId="2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2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54" applyFont="1" applyFill="1" applyBorder="1" applyAlignment="1">
      <alignment horizontal="left" wrapText="1"/>
      <protection/>
    </xf>
    <xf numFmtId="0" fontId="17" fillId="0" borderId="11" xfId="54" applyFont="1" applyFill="1" applyBorder="1" applyAlignment="1">
      <alignment horizontal="left" wrapText="1"/>
      <protection/>
    </xf>
    <xf numFmtId="49" fontId="15" fillId="0" borderId="12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 applyProtection="1">
      <alignment wrapText="1"/>
      <protection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53" applyFont="1" applyFill="1" applyBorder="1" applyAlignment="1">
      <alignment horizontal="justify" wrapText="1"/>
      <protection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wrapText="1"/>
    </xf>
    <xf numFmtId="0" fontId="15" fillId="0" borderId="10" xfId="53" applyFont="1" applyFill="1" applyBorder="1" applyAlignment="1">
      <alignment horizontal="justify"/>
      <protection/>
    </xf>
    <xf numFmtId="0" fontId="16" fillId="0" borderId="14" xfId="53" applyFont="1" applyFill="1" applyBorder="1" applyAlignment="1">
      <alignment horizontal="justify" wrapText="1"/>
      <protection/>
    </xf>
    <xf numFmtId="49" fontId="16" fillId="0" borderId="14" xfId="0" applyNumberFormat="1" applyFont="1" applyFill="1" applyBorder="1" applyAlignment="1">
      <alignment horizontal="center" wrapText="1"/>
    </xf>
    <xf numFmtId="2" fontId="16" fillId="0" borderId="14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49" fontId="15" fillId="0" borderId="0" xfId="0" applyNumberFormat="1" applyFont="1" applyAlignment="1">
      <alignment wrapText="1"/>
    </xf>
    <xf numFmtId="49" fontId="15" fillId="0" borderId="0" xfId="0" applyNumberFormat="1" applyFont="1" applyAlignment="1">
      <alignment horizontal="left" wrapText="1"/>
    </xf>
    <xf numFmtId="49" fontId="15" fillId="0" borderId="14" xfId="0" applyNumberFormat="1" applyFont="1" applyFill="1" applyBorder="1" applyAlignment="1">
      <alignment horizontal="center" wrapText="1"/>
    </xf>
    <xf numFmtId="2" fontId="15" fillId="0" borderId="14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2" fontId="54" fillId="0" borderId="14" xfId="0" applyNumberFormat="1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/>
    </xf>
    <xf numFmtId="2" fontId="54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13" fillId="0" borderId="14" xfId="0" applyFont="1" applyFill="1" applyBorder="1" applyAlignment="1">
      <alignment wrapText="1"/>
    </xf>
    <xf numFmtId="49" fontId="12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M58"/>
  <sheetViews>
    <sheetView view="pageBreakPreview" zoomScale="41" zoomScaleNormal="65" zoomScaleSheetLayoutView="41" zoomScalePageLayoutView="0" workbookViewId="0" topLeftCell="G1">
      <selection activeCell="L5" sqref="L5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68.375" style="0" customWidth="1"/>
    <col min="8" max="8" width="31.375" style="0" customWidth="1"/>
    <col min="9" max="9" width="26.125" style="0" hidden="1" customWidth="1"/>
    <col min="10" max="10" width="54.00390625" style="0" customWidth="1"/>
    <col min="11" max="11" width="46.125" style="0" customWidth="1"/>
    <col min="12" max="12" width="22.875" style="0" customWidth="1"/>
  </cols>
  <sheetData>
    <row r="2" spans="2:13" ht="45.75" customHeight="1">
      <c r="B2" s="2"/>
      <c r="C2" s="2"/>
      <c r="D2" s="2"/>
      <c r="E2" s="2"/>
      <c r="F2" s="2"/>
      <c r="G2" s="2"/>
      <c r="H2" s="45"/>
      <c r="I2" s="46"/>
      <c r="J2" s="101"/>
      <c r="K2" s="101"/>
      <c r="L2" s="46"/>
      <c r="M2" s="46"/>
    </row>
    <row r="3" spans="2:13" ht="34.5" customHeight="1">
      <c r="B3" s="2"/>
      <c r="C3" s="2"/>
      <c r="D3" s="2"/>
      <c r="E3" s="2"/>
      <c r="F3" s="2"/>
      <c r="G3" s="2"/>
      <c r="H3" s="46"/>
      <c r="I3" s="46"/>
      <c r="J3" s="101" t="s">
        <v>113</v>
      </c>
      <c r="K3" s="101"/>
      <c r="L3" s="46"/>
      <c r="M3" s="46"/>
    </row>
    <row r="4" spans="2:13" ht="276" customHeight="1">
      <c r="B4" s="2"/>
      <c r="C4" s="2"/>
      <c r="D4" s="2"/>
      <c r="E4" s="2"/>
      <c r="F4" s="2"/>
      <c r="G4" s="2"/>
      <c r="H4" s="46"/>
      <c r="I4" s="46"/>
      <c r="J4" s="101" t="s">
        <v>97</v>
      </c>
      <c r="K4" s="101"/>
      <c r="L4" s="46"/>
      <c r="M4" s="46"/>
    </row>
    <row r="5" spans="2:12" ht="129.75" customHeight="1">
      <c r="B5" s="98" t="s">
        <v>119</v>
      </c>
      <c r="C5" s="98"/>
      <c r="D5" s="98"/>
      <c r="E5" s="98"/>
      <c r="F5" s="98"/>
      <c r="G5" s="98"/>
      <c r="H5" s="98"/>
      <c r="I5" s="98"/>
      <c r="J5" s="98"/>
      <c r="K5" s="2"/>
      <c r="L5" s="2"/>
    </row>
    <row r="6" spans="2:12" ht="35.25">
      <c r="B6" s="3"/>
      <c r="C6" s="3"/>
      <c r="D6" s="3"/>
      <c r="E6" s="3"/>
      <c r="F6" s="3"/>
      <c r="G6" s="4"/>
      <c r="H6" s="99"/>
      <c r="I6" s="99"/>
      <c r="J6" s="99"/>
      <c r="K6" s="2"/>
      <c r="L6" s="2"/>
    </row>
    <row r="7" spans="2:12" ht="162" customHeight="1">
      <c r="B7" s="5" t="s">
        <v>14</v>
      </c>
      <c r="C7" s="5" t="s">
        <v>15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26</v>
      </c>
      <c r="I7" s="7" t="s">
        <v>92</v>
      </c>
      <c r="J7" s="8" t="s">
        <v>106</v>
      </c>
      <c r="K7" s="48" t="s">
        <v>107</v>
      </c>
      <c r="L7" s="2"/>
    </row>
    <row r="8" spans="2:12" ht="35.25">
      <c r="B8" s="9">
        <v>1</v>
      </c>
      <c r="C8" s="9">
        <v>2</v>
      </c>
      <c r="D8" s="10" t="s">
        <v>16</v>
      </c>
      <c r="E8" s="10" t="s">
        <v>17</v>
      </c>
      <c r="F8" s="10" t="s">
        <v>18</v>
      </c>
      <c r="G8" s="10" t="s">
        <v>18</v>
      </c>
      <c r="H8" s="10" t="s">
        <v>19</v>
      </c>
      <c r="I8" s="10" t="s">
        <v>73</v>
      </c>
      <c r="J8" s="9">
        <v>7</v>
      </c>
      <c r="K8" s="47"/>
      <c r="L8" s="2"/>
    </row>
    <row r="9" spans="2:12" ht="69.75" customHeight="1" hidden="1">
      <c r="B9" s="11" t="e">
        <f>#REF!+1</f>
        <v>#REF!</v>
      </c>
      <c r="C9" s="15" t="s">
        <v>99</v>
      </c>
      <c r="D9" s="12" t="s">
        <v>27</v>
      </c>
      <c r="E9" s="12" t="s">
        <v>30</v>
      </c>
      <c r="F9" s="12" t="s">
        <v>32</v>
      </c>
      <c r="G9" s="12" t="s">
        <v>78</v>
      </c>
      <c r="H9" s="12"/>
      <c r="I9" s="13">
        <f>I10</f>
        <v>0</v>
      </c>
      <c r="J9" s="13">
        <f>J10</f>
        <v>0</v>
      </c>
      <c r="K9" s="47"/>
      <c r="L9" s="2"/>
    </row>
    <row r="10" spans="2:12" ht="71.25" customHeight="1" hidden="1">
      <c r="B10" s="11" t="e">
        <f aca="true" t="shared" si="0" ref="B10:B16">B9+1</f>
        <v>#REF!</v>
      </c>
      <c r="C10" s="16" t="s">
        <v>98</v>
      </c>
      <c r="D10" s="12" t="s">
        <v>27</v>
      </c>
      <c r="E10" s="12" t="s">
        <v>30</v>
      </c>
      <c r="F10" s="12" t="s">
        <v>32</v>
      </c>
      <c r="G10" s="17" t="s">
        <v>79</v>
      </c>
      <c r="H10" s="12"/>
      <c r="I10" s="13">
        <f>I11+I12+I13+I14+I15+I16</f>
        <v>0</v>
      </c>
      <c r="J10" s="13">
        <f>J11+J12+J13+J14+J15+J16</f>
        <v>0</v>
      </c>
      <c r="K10" s="47"/>
      <c r="L10" s="2"/>
    </row>
    <row r="11" spans="2:12" ht="85.5" customHeight="1" hidden="1">
      <c r="B11" s="11" t="e">
        <f t="shared" si="0"/>
        <v>#REF!</v>
      </c>
      <c r="C11" s="14" t="s">
        <v>48</v>
      </c>
      <c r="D11" s="12" t="s">
        <v>27</v>
      </c>
      <c r="E11" s="12" t="s">
        <v>30</v>
      </c>
      <c r="F11" s="12" t="s">
        <v>32</v>
      </c>
      <c r="G11" s="17" t="s">
        <v>79</v>
      </c>
      <c r="H11" s="12" t="s">
        <v>39</v>
      </c>
      <c r="I11" s="13"/>
      <c r="J11" s="13">
        <v>0</v>
      </c>
      <c r="K11" s="47"/>
      <c r="L11" s="2"/>
    </row>
    <row r="12" spans="2:12" ht="40.5" customHeight="1" hidden="1">
      <c r="B12" s="11" t="e">
        <f t="shared" si="0"/>
        <v>#REF!</v>
      </c>
      <c r="C12" s="14" t="s">
        <v>40</v>
      </c>
      <c r="D12" s="12" t="s">
        <v>27</v>
      </c>
      <c r="E12" s="12" t="s">
        <v>30</v>
      </c>
      <c r="F12" s="12" t="s">
        <v>32</v>
      </c>
      <c r="G12" s="17" t="s">
        <v>79</v>
      </c>
      <c r="H12" s="12" t="s">
        <v>80</v>
      </c>
      <c r="I12" s="13"/>
      <c r="J12" s="13">
        <v>0</v>
      </c>
      <c r="K12" s="47"/>
      <c r="L12" s="2"/>
    </row>
    <row r="13" spans="2:12" ht="72.75" customHeight="1" hidden="1">
      <c r="B13" s="11" t="e">
        <f t="shared" si="0"/>
        <v>#REF!</v>
      </c>
      <c r="C13" s="14" t="s">
        <v>41</v>
      </c>
      <c r="D13" s="12" t="s">
        <v>27</v>
      </c>
      <c r="E13" s="12" t="s">
        <v>30</v>
      </c>
      <c r="F13" s="12" t="s">
        <v>32</v>
      </c>
      <c r="G13" s="17" t="s">
        <v>79</v>
      </c>
      <c r="H13" s="12" t="s">
        <v>42</v>
      </c>
      <c r="I13" s="13"/>
      <c r="J13" s="13">
        <v>0</v>
      </c>
      <c r="K13" s="47"/>
      <c r="L13" s="2"/>
    </row>
    <row r="14" spans="2:12" ht="88.5" customHeight="1" hidden="1">
      <c r="B14" s="11" t="e">
        <f t="shared" si="0"/>
        <v>#REF!</v>
      </c>
      <c r="C14" s="14" t="s">
        <v>1</v>
      </c>
      <c r="D14" s="12" t="s">
        <v>27</v>
      </c>
      <c r="E14" s="12" t="s">
        <v>30</v>
      </c>
      <c r="F14" s="12" t="s">
        <v>32</v>
      </c>
      <c r="G14" s="17" t="s">
        <v>79</v>
      </c>
      <c r="H14" s="12" t="s">
        <v>45</v>
      </c>
      <c r="I14" s="13"/>
      <c r="J14" s="13">
        <v>0</v>
      </c>
      <c r="K14" s="47"/>
      <c r="L14" s="2"/>
    </row>
    <row r="15" spans="2:12" ht="42" customHeight="1" hidden="1">
      <c r="B15" s="11" t="e">
        <f t="shared" si="0"/>
        <v>#REF!</v>
      </c>
      <c r="C15" s="14" t="s">
        <v>43</v>
      </c>
      <c r="D15" s="12" t="s">
        <v>27</v>
      </c>
      <c r="E15" s="12" t="s">
        <v>30</v>
      </c>
      <c r="F15" s="12" t="s">
        <v>32</v>
      </c>
      <c r="G15" s="17" t="s">
        <v>79</v>
      </c>
      <c r="H15" s="12">
        <v>851</v>
      </c>
      <c r="I15" s="13"/>
      <c r="J15" s="13">
        <v>0</v>
      </c>
      <c r="K15" s="47"/>
      <c r="L15" s="2"/>
    </row>
    <row r="16" spans="2:12" ht="52.5" customHeight="1" hidden="1">
      <c r="B16" s="11" t="e">
        <f t="shared" si="0"/>
        <v>#REF!</v>
      </c>
      <c r="C16" s="14" t="s">
        <v>44</v>
      </c>
      <c r="D16" s="12" t="s">
        <v>27</v>
      </c>
      <c r="E16" s="12" t="s">
        <v>30</v>
      </c>
      <c r="F16" s="12" t="s">
        <v>32</v>
      </c>
      <c r="G16" s="17" t="s">
        <v>79</v>
      </c>
      <c r="H16" s="12">
        <v>852</v>
      </c>
      <c r="I16" s="13"/>
      <c r="J16" s="13">
        <v>0</v>
      </c>
      <c r="K16" s="47"/>
      <c r="L16" s="2"/>
    </row>
    <row r="17" spans="2:12" ht="108.75" customHeight="1">
      <c r="B17" s="19">
        <v>1</v>
      </c>
      <c r="C17" s="20" t="s">
        <v>99</v>
      </c>
      <c r="D17" s="21" t="s">
        <v>27</v>
      </c>
      <c r="E17" s="21" t="s">
        <v>30</v>
      </c>
      <c r="F17" s="21" t="s">
        <v>32</v>
      </c>
      <c r="G17" s="21" t="s">
        <v>55</v>
      </c>
      <c r="H17" s="21" t="s">
        <v>28</v>
      </c>
      <c r="I17" s="22">
        <f>I18</f>
        <v>0</v>
      </c>
      <c r="J17" s="22">
        <f>J18+J26+J30+J33+J37+J42</f>
        <v>2108.36</v>
      </c>
      <c r="K17" s="49">
        <f>K18+K26+K30+K33+K37+K42</f>
        <v>2035.7199999999998</v>
      </c>
      <c r="L17" s="18"/>
    </row>
    <row r="18" spans="2:12" ht="110.25" customHeight="1">
      <c r="B18" s="19">
        <f>B17+1</f>
        <v>2</v>
      </c>
      <c r="C18" s="20" t="s">
        <v>98</v>
      </c>
      <c r="D18" s="21" t="s">
        <v>27</v>
      </c>
      <c r="E18" s="21" t="s">
        <v>30</v>
      </c>
      <c r="F18" s="21" t="s">
        <v>32</v>
      </c>
      <c r="G18" s="23" t="s">
        <v>62</v>
      </c>
      <c r="H18" s="21" t="s">
        <v>28</v>
      </c>
      <c r="I18" s="22">
        <f>I19+I20+I21+I22+I23+I24+I25</f>
        <v>0</v>
      </c>
      <c r="J18" s="22">
        <f>J19+J21+J22+J23+J24+J25</f>
        <v>937.01</v>
      </c>
      <c r="K18" s="49">
        <f>K19+K21+K22+K23+K24+K25</f>
        <v>937.01</v>
      </c>
      <c r="L18" s="18"/>
    </row>
    <row r="19" spans="2:12" ht="63.75" customHeight="1">
      <c r="B19" s="19">
        <f aca="true" t="shared" si="1" ref="B19:B51">B18+1</f>
        <v>3</v>
      </c>
      <c r="C19" s="24" t="s">
        <v>70</v>
      </c>
      <c r="D19" s="25" t="s">
        <v>27</v>
      </c>
      <c r="E19" s="25" t="s">
        <v>30</v>
      </c>
      <c r="F19" s="25" t="s">
        <v>32</v>
      </c>
      <c r="G19" s="26" t="s">
        <v>63</v>
      </c>
      <c r="H19" s="25" t="s">
        <v>39</v>
      </c>
      <c r="I19" s="27"/>
      <c r="J19" s="97">
        <v>547.93</v>
      </c>
      <c r="K19" s="96">
        <v>547.93</v>
      </c>
      <c r="L19" s="18"/>
    </row>
    <row r="20" spans="2:12" ht="48" customHeight="1" hidden="1">
      <c r="B20" s="19">
        <f t="shared" si="1"/>
        <v>4</v>
      </c>
      <c r="C20" s="24" t="s">
        <v>40</v>
      </c>
      <c r="D20" s="25" t="s">
        <v>27</v>
      </c>
      <c r="E20" s="25" t="s">
        <v>30</v>
      </c>
      <c r="F20" s="25" t="s">
        <v>32</v>
      </c>
      <c r="G20" s="26" t="s">
        <v>64</v>
      </c>
      <c r="H20" s="25" t="s">
        <v>80</v>
      </c>
      <c r="I20" s="27"/>
      <c r="J20" s="97"/>
      <c r="K20" s="96"/>
      <c r="L20" s="18"/>
    </row>
    <row r="21" spans="2:12" ht="78.75" customHeight="1">
      <c r="B21" s="19">
        <v>4</v>
      </c>
      <c r="C21" s="24" t="s">
        <v>69</v>
      </c>
      <c r="D21" s="25" t="s">
        <v>27</v>
      </c>
      <c r="E21" s="25" t="s">
        <v>30</v>
      </c>
      <c r="F21" s="25" t="s">
        <v>32</v>
      </c>
      <c r="G21" s="26" t="s">
        <v>63</v>
      </c>
      <c r="H21" s="25" t="s">
        <v>68</v>
      </c>
      <c r="I21" s="27"/>
      <c r="J21" s="97">
        <v>165.48</v>
      </c>
      <c r="K21" s="96">
        <v>165.48</v>
      </c>
      <c r="L21" s="18"/>
    </row>
    <row r="22" spans="2:12" ht="104.25" customHeight="1">
      <c r="B22" s="19">
        <v>5</v>
      </c>
      <c r="C22" s="24" t="s">
        <v>41</v>
      </c>
      <c r="D22" s="25" t="s">
        <v>27</v>
      </c>
      <c r="E22" s="25" t="s">
        <v>30</v>
      </c>
      <c r="F22" s="25" t="s">
        <v>32</v>
      </c>
      <c r="G22" s="26" t="s">
        <v>64</v>
      </c>
      <c r="H22" s="25" t="s">
        <v>42</v>
      </c>
      <c r="I22" s="27"/>
      <c r="J22" s="97">
        <v>107.6</v>
      </c>
      <c r="K22" s="96">
        <v>107.6</v>
      </c>
      <c r="L22" s="18"/>
    </row>
    <row r="23" spans="2:12" ht="115.5" customHeight="1">
      <c r="B23" s="19">
        <f t="shared" si="1"/>
        <v>6</v>
      </c>
      <c r="C23" s="24" t="s">
        <v>1</v>
      </c>
      <c r="D23" s="25" t="s">
        <v>27</v>
      </c>
      <c r="E23" s="25" t="s">
        <v>30</v>
      </c>
      <c r="F23" s="25" t="s">
        <v>32</v>
      </c>
      <c r="G23" s="26" t="s">
        <v>64</v>
      </c>
      <c r="H23" s="25" t="s">
        <v>45</v>
      </c>
      <c r="I23" s="27"/>
      <c r="J23" s="97">
        <v>94</v>
      </c>
      <c r="K23" s="96">
        <v>94</v>
      </c>
      <c r="L23" s="18"/>
    </row>
    <row r="24" spans="2:12" ht="81" customHeight="1">
      <c r="B24" s="19">
        <f t="shared" si="1"/>
        <v>7</v>
      </c>
      <c r="C24" s="24" t="s">
        <v>43</v>
      </c>
      <c r="D24" s="25" t="s">
        <v>27</v>
      </c>
      <c r="E24" s="25" t="s">
        <v>30</v>
      </c>
      <c r="F24" s="25" t="s">
        <v>32</v>
      </c>
      <c r="G24" s="26" t="s">
        <v>64</v>
      </c>
      <c r="H24" s="25">
        <v>851</v>
      </c>
      <c r="I24" s="27"/>
      <c r="J24" s="97">
        <v>15</v>
      </c>
      <c r="K24" s="96">
        <v>15</v>
      </c>
      <c r="L24" s="18"/>
    </row>
    <row r="25" spans="2:12" ht="71.25" customHeight="1">
      <c r="B25" s="19">
        <f t="shared" si="1"/>
        <v>8</v>
      </c>
      <c r="C25" s="24" t="s">
        <v>44</v>
      </c>
      <c r="D25" s="25" t="s">
        <v>27</v>
      </c>
      <c r="E25" s="25" t="s">
        <v>30</v>
      </c>
      <c r="F25" s="25" t="s">
        <v>32</v>
      </c>
      <c r="G25" s="26" t="s">
        <v>64</v>
      </c>
      <c r="H25" s="25">
        <v>852</v>
      </c>
      <c r="I25" s="27"/>
      <c r="J25" s="97">
        <v>7</v>
      </c>
      <c r="K25" s="96">
        <v>7</v>
      </c>
      <c r="L25" s="18"/>
    </row>
    <row r="26" spans="2:12" ht="189.75" customHeight="1">
      <c r="B26" s="19">
        <f t="shared" si="1"/>
        <v>9</v>
      </c>
      <c r="C26" s="28" t="s">
        <v>126</v>
      </c>
      <c r="D26" s="21" t="s">
        <v>27</v>
      </c>
      <c r="E26" s="21" t="s">
        <v>31</v>
      </c>
      <c r="F26" s="21" t="s">
        <v>33</v>
      </c>
      <c r="G26" s="21" t="s">
        <v>120</v>
      </c>
      <c r="H26" s="21" t="s">
        <v>28</v>
      </c>
      <c r="I26" s="22">
        <f>I27+I28+I29</f>
        <v>0</v>
      </c>
      <c r="J26" s="22">
        <f>J27+J28+J29</f>
        <v>47.400000000000006</v>
      </c>
      <c r="K26" s="49">
        <f>K27+K28+K29</f>
        <v>47.400000000000006</v>
      </c>
      <c r="L26" s="18"/>
    </row>
    <row r="27" spans="2:12" ht="84.75" customHeight="1">
      <c r="B27" s="19">
        <f t="shared" si="1"/>
        <v>10</v>
      </c>
      <c r="C27" s="24" t="s">
        <v>70</v>
      </c>
      <c r="D27" s="25" t="s">
        <v>27</v>
      </c>
      <c r="E27" s="25" t="s">
        <v>31</v>
      </c>
      <c r="F27" s="25" t="s">
        <v>33</v>
      </c>
      <c r="G27" s="25" t="s">
        <v>120</v>
      </c>
      <c r="H27" s="25" t="s">
        <v>39</v>
      </c>
      <c r="I27" s="27"/>
      <c r="J27" s="97">
        <v>35.34</v>
      </c>
      <c r="K27" s="96">
        <v>35.34</v>
      </c>
      <c r="L27" s="18"/>
    </row>
    <row r="28" spans="2:12" ht="88.5" customHeight="1">
      <c r="B28" s="19">
        <f t="shared" si="1"/>
        <v>11</v>
      </c>
      <c r="C28" s="24" t="s">
        <v>69</v>
      </c>
      <c r="D28" s="25" t="s">
        <v>27</v>
      </c>
      <c r="E28" s="25" t="s">
        <v>31</v>
      </c>
      <c r="F28" s="25" t="s">
        <v>33</v>
      </c>
      <c r="G28" s="25" t="s">
        <v>120</v>
      </c>
      <c r="H28" s="25" t="s">
        <v>68</v>
      </c>
      <c r="I28" s="27"/>
      <c r="J28" s="97">
        <v>10.67</v>
      </c>
      <c r="K28" s="96">
        <v>10.67</v>
      </c>
      <c r="L28" s="18"/>
    </row>
    <row r="29" spans="2:12" ht="105" customHeight="1">
      <c r="B29" s="19">
        <f t="shared" si="1"/>
        <v>12</v>
      </c>
      <c r="C29" s="24" t="s">
        <v>1</v>
      </c>
      <c r="D29" s="25" t="s">
        <v>27</v>
      </c>
      <c r="E29" s="25" t="s">
        <v>31</v>
      </c>
      <c r="F29" s="25" t="s">
        <v>33</v>
      </c>
      <c r="G29" s="25" t="s">
        <v>120</v>
      </c>
      <c r="H29" s="25" t="s">
        <v>45</v>
      </c>
      <c r="I29" s="27"/>
      <c r="J29" s="97">
        <v>1.39</v>
      </c>
      <c r="K29" s="96">
        <v>1.39</v>
      </c>
      <c r="L29" s="18"/>
    </row>
    <row r="30" spans="2:12" ht="175.5" customHeight="1">
      <c r="B30" s="19">
        <v>13</v>
      </c>
      <c r="C30" s="20" t="s">
        <v>101</v>
      </c>
      <c r="D30" s="21" t="s">
        <v>27</v>
      </c>
      <c r="E30" s="21" t="s">
        <v>35</v>
      </c>
      <c r="F30" s="21" t="s">
        <v>33</v>
      </c>
      <c r="G30" s="21" t="s">
        <v>54</v>
      </c>
      <c r="H30" s="21" t="s">
        <v>28</v>
      </c>
      <c r="I30" s="22">
        <f>I31</f>
        <v>0</v>
      </c>
      <c r="J30" s="22">
        <f>J31</f>
        <v>20</v>
      </c>
      <c r="K30" s="49">
        <f>K31</f>
        <v>10</v>
      </c>
      <c r="L30" s="18"/>
    </row>
    <row r="31" spans="2:12" ht="140.25" customHeight="1">
      <c r="B31" s="19">
        <f t="shared" si="1"/>
        <v>14</v>
      </c>
      <c r="C31" s="31" t="s">
        <v>123</v>
      </c>
      <c r="D31" s="25" t="s">
        <v>27</v>
      </c>
      <c r="E31" s="25" t="s">
        <v>35</v>
      </c>
      <c r="F31" s="25" t="s">
        <v>33</v>
      </c>
      <c r="G31" s="25" t="s">
        <v>54</v>
      </c>
      <c r="H31" s="25" t="s">
        <v>28</v>
      </c>
      <c r="I31" s="27">
        <f>I32</f>
        <v>0</v>
      </c>
      <c r="J31" s="97">
        <f>J32</f>
        <v>20</v>
      </c>
      <c r="K31" s="96">
        <v>10</v>
      </c>
      <c r="L31" s="18"/>
    </row>
    <row r="32" spans="2:12" ht="102.75" customHeight="1">
      <c r="B32" s="19">
        <f t="shared" si="1"/>
        <v>15</v>
      </c>
      <c r="C32" s="32" t="s">
        <v>1</v>
      </c>
      <c r="D32" s="25" t="s">
        <v>27</v>
      </c>
      <c r="E32" s="25" t="s">
        <v>35</v>
      </c>
      <c r="F32" s="25" t="s">
        <v>33</v>
      </c>
      <c r="G32" s="25" t="s">
        <v>54</v>
      </c>
      <c r="H32" s="25">
        <v>244</v>
      </c>
      <c r="I32" s="27"/>
      <c r="J32" s="97">
        <v>20</v>
      </c>
      <c r="K32" s="96">
        <v>10</v>
      </c>
      <c r="L32" s="18"/>
    </row>
    <row r="33" spans="2:12" ht="160.5" customHeight="1">
      <c r="B33" s="19">
        <f t="shared" si="1"/>
        <v>16</v>
      </c>
      <c r="C33" s="20" t="s">
        <v>124</v>
      </c>
      <c r="D33" s="21" t="s">
        <v>27</v>
      </c>
      <c r="E33" s="29" t="s">
        <v>7</v>
      </c>
      <c r="F33" s="29" t="s">
        <v>7</v>
      </c>
      <c r="G33" s="21" t="s">
        <v>58</v>
      </c>
      <c r="H33" s="29" t="s">
        <v>28</v>
      </c>
      <c r="I33" s="22" t="e">
        <f>#REF!</f>
        <v>#REF!</v>
      </c>
      <c r="J33" s="22">
        <f>J34+J35+J36</f>
        <v>114.80000000000001</v>
      </c>
      <c r="K33" s="49">
        <f>K34+K35+K36</f>
        <v>112.17000000000002</v>
      </c>
      <c r="L33" s="18"/>
    </row>
    <row r="34" spans="2:12" ht="91.5" customHeight="1">
      <c r="B34" s="19">
        <v>17</v>
      </c>
      <c r="C34" s="24" t="s">
        <v>70</v>
      </c>
      <c r="D34" s="25" t="s">
        <v>27</v>
      </c>
      <c r="E34" s="30" t="s">
        <v>7</v>
      </c>
      <c r="F34" s="30" t="s">
        <v>7</v>
      </c>
      <c r="G34" s="25" t="s">
        <v>58</v>
      </c>
      <c r="H34" s="30" t="s">
        <v>39</v>
      </c>
      <c r="I34" s="27"/>
      <c r="J34" s="97">
        <v>76.65</v>
      </c>
      <c r="K34" s="96">
        <v>76.65</v>
      </c>
      <c r="L34" s="18"/>
    </row>
    <row r="35" spans="2:12" ht="69.75" customHeight="1">
      <c r="B35" s="19">
        <f t="shared" si="1"/>
        <v>18</v>
      </c>
      <c r="C35" s="24" t="s">
        <v>69</v>
      </c>
      <c r="D35" s="25" t="s">
        <v>27</v>
      </c>
      <c r="E35" s="30" t="s">
        <v>7</v>
      </c>
      <c r="F35" s="30" t="s">
        <v>7</v>
      </c>
      <c r="G35" s="25" t="s">
        <v>58</v>
      </c>
      <c r="H35" s="30" t="s">
        <v>68</v>
      </c>
      <c r="I35" s="27"/>
      <c r="J35" s="97">
        <v>23.15</v>
      </c>
      <c r="K35" s="96">
        <v>23.15</v>
      </c>
      <c r="L35" s="18"/>
    </row>
    <row r="36" spans="2:12" ht="135" customHeight="1">
      <c r="B36" s="19">
        <f t="shared" si="1"/>
        <v>19</v>
      </c>
      <c r="C36" s="32" t="s">
        <v>1</v>
      </c>
      <c r="D36" s="25" t="s">
        <v>27</v>
      </c>
      <c r="E36" s="30" t="s">
        <v>7</v>
      </c>
      <c r="F36" s="30" t="s">
        <v>7</v>
      </c>
      <c r="G36" s="25" t="s">
        <v>58</v>
      </c>
      <c r="H36" s="30" t="s">
        <v>45</v>
      </c>
      <c r="I36" s="27"/>
      <c r="J36" s="97">
        <v>15</v>
      </c>
      <c r="K36" s="96">
        <v>12.37</v>
      </c>
      <c r="L36" s="18"/>
    </row>
    <row r="37" spans="2:12" ht="133.5" customHeight="1">
      <c r="B37" s="19">
        <f t="shared" si="1"/>
        <v>20</v>
      </c>
      <c r="C37" s="33" t="s">
        <v>128</v>
      </c>
      <c r="D37" s="21" t="s">
        <v>27</v>
      </c>
      <c r="E37" s="21" t="s">
        <v>36</v>
      </c>
      <c r="F37" s="21" t="s">
        <v>30</v>
      </c>
      <c r="G37" s="21" t="s">
        <v>59</v>
      </c>
      <c r="H37" s="21" t="s">
        <v>28</v>
      </c>
      <c r="I37" s="22">
        <f>I38+I39+I40+I41</f>
        <v>0</v>
      </c>
      <c r="J37" s="22">
        <f>J38+J39+J40+J41</f>
        <v>303.61</v>
      </c>
      <c r="K37" s="49">
        <f>K38+K39+K40+K41</f>
        <v>243.6</v>
      </c>
      <c r="L37" s="18"/>
    </row>
    <row r="38" spans="2:12" ht="102" customHeight="1">
      <c r="B38" s="19">
        <f t="shared" si="1"/>
        <v>21</v>
      </c>
      <c r="C38" s="24" t="s">
        <v>66</v>
      </c>
      <c r="D38" s="25" t="s">
        <v>27</v>
      </c>
      <c r="E38" s="25" t="s">
        <v>36</v>
      </c>
      <c r="F38" s="25" t="s">
        <v>30</v>
      </c>
      <c r="G38" s="25" t="s">
        <v>59</v>
      </c>
      <c r="H38" s="25" t="s">
        <v>45</v>
      </c>
      <c r="I38" s="27"/>
      <c r="J38" s="97">
        <v>272.61</v>
      </c>
      <c r="K38" s="96">
        <v>212.6</v>
      </c>
      <c r="L38" s="18"/>
    </row>
    <row r="39" spans="2:12" ht="75" customHeight="1">
      <c r="B39" s="19">
        <f t="shared" si="1"/>
        <v>22</v>
      </c>
      <c r="C39" s="24" t="s">
        <v>52</v>
      </c>
      <c r="D39" s="25" t="s">
        <v>27</v>
      </c>
      <c r="E39" s="25" t="s">
        <v>36</v>
      </c>
      <c r="F39" s="25" t="s">
        <v>30</v>
      </c>
      <c r="G39" s="25" t="s">
        <v>59</v>
      </c>
      <c r="H39" s="25" t="s">
        <v>67</v>
      </c>
      <c r="I39" s="27"/>
      <c r="J39" s="97">
        <v>10</v>
      </c>
      <c r="K39" s="96">
        <v>10</v>
      </c>
      <c r="L39" s="18"/>
    </row>
    <row r="40" spans="2:12" ht="80.25" customHeight="1">
      <c r="B40" s="19">
        <f>B39+1</f>
        <v>23</v>
      </c>
      <c r="C40" s="24" t="s">
        <v>43</v>
      </c>
      <c r="D40" s="25" t="s">
        <v>27</v>
      </c>
      <c r="E40" s="25" t="s">
        <v>36</v>
      </c>
      <c r="F40" s="25" t="s">
        <v>30</v>
      </c>
      <c r="G40" s="25" t="s">
        <v>59</v>
      </c>
      <c r="H40" s="25" t="s">
        <v>46</v>
      </c>
      <c r="I40" s="27"/>
      <c r="J40" s="97">
        <v>15</v>
      </c>
      <c r="K40" s="96">
        <v>15</v>
      </c>
      <c r="L40" s="18"/>
    </row>
    <row r="41" spans="2:12" ht="96" customHeight="1">
      <c r="B41" s="19">
        <v>25</v>
      </c>
      <c r="C41" s="24" t="s">
        <v>44</v>
      </c>
      <c r="D41" s="25" t="s">
        <v>27</v>
      </c>
      <c r="E41" s="25" t="s">
        <v>36</v>
      </c>
      <c r="F41" s="25" t="s">
        <v>30</v>
      </c>
      <c r="G41" s="25" t="s">
        <v>59</v>
      </c>
      <c r="H41" s="25" t="s">
        <v>9</v>
      </c>
      <c r="I41" s="27"/>
      <c r="J41" s="97">
        <v>6</v>
      </c>
      <c r="K41" s="96">
        <v>6</v>
      </c>
      <c r="L41" s="18"/>
    </row>
    <row r="42" spans="2:12" ht="137.25" customHeight="1">
      <c r="B42" s="19">
        <v>26</v>
      </c>
      <c r="C42" s="28" t="s">
        <v>127</v>
      </c>
      <c r="D42" s="21"/>
      <c r="E42" s="21"/>
      <c r="F42" s="21"/>
      <c r="G42" s="21" t="s">
        <v>57</v>
      </c>
      <c r="H42" s="21" t="s">
        <v>28</v>
      </c>
      <c r="I42" s="22"/>
      <c r="J42" s="22">
        <f>J43</f>
        <v>685.54</v>
      </c>
      <c r="K42" s="49">
        <f>K43</f>
        <v>685.54</v>
      </c>
      <c r="L42" s="18"/>
    </row>
    <row r="43" spans="2:12" ht="80.25" customHeight="1">
      <c r="B43" s="19">
        <v>27</v>
      </c>
      <c r="C43" s="24" t="s">
        <v>125</v>
      </c>
      <c r="D43" s="25"/>
      <c r="E43" s="25"/>
      <c r="F43" s="25"/>
      <c r="G43" s="25" t="s">
        <v>57</v>
      </c>
      <c r="H43" s="25" t="s">
        <v>28</v>
      </c>
      <c r="I43" s="27"/>
      <c r="J43" s="97">
        <f>J44+J45</f>
        <v>685.54</v>
      </c>
      <c r="K43" s="96">
        <f>K44+K45</f>
        <v>685.54</v>
      </c>
      <c r="L43" s="18"/>
    </row>
    <row r="44" spans="2:12" ht="80.25" customHeight="1">
      <c r="B44" s="19">
        <v>28</v>
      </c>
      <c r="C44" s="24" t="s">
        <v>70</v>
      </c>
      <c r="D44" s="25"/>
      <c r="E44" s="25"/>
      <c r="F44" s="25"/>
      <c r="G44" s="25" t="s">
        <v>57</v>
      </c>
      <c r="H44" s="25" t="s">
        <v>39</v>
      </c>
      <c r="I44" s="27"/>
      <c r="J44" s="97">
        <v>526.53</v>
      </c>
      <c r="K44" s="96">
        <v>526.53</v>
      </c>
      <c r="L44" s="18"/>
    </row>
    <row r="45" spans="2:12" ht="80.25" customHeight="1">
      <c r="B45" s="19">
        <v>29</v>
      </c>
      <c r="C45" s="24" t="s">
        <v>69</v>
      </c>
      <c r="D45" s="25"/>
      <c r="E45" s="25"/>
      <c r="F45" s="25"/>
      <c r="G45" s="25" t="s">
        <v>57</v>
      </c>
      <c r="H45" s="25" t="s">
        <v>68</v>
      </c>
      <c r="I45" s="27"/>
      <c r="J45" s="97">
        <v>159.01</v>
      </c>
      <c r="K45" s="96">
        <v>159.01</v>
      </c>
      <c r="L45" s="18"/>
    </row>
    <row r="46" spans="2:12" ht="57" customHeight="1" hidden="1">
      <c r="B46" s="19" t="e">
        <f>#REF!+1</f>
        <v>#REF!</v>
      </c>
      <c r="C46" s="36" t="s">
        <v>38</v>
      </c>
      <c r="D46" s="37" t="s">
        <v>27</v>
      </c>
      <c r="E46" s="37" t="s">
        <v>89</v>
      </c>
      <c r="F46" s="37" t="s">
        <v>89</v>
      </c>
      <c r="G46" s="37" t="s">
        <v>90</v>
      </c>
      <c r="H46" s="37" t="s">
        <v>91</v>
      </c>
      <c r="I46" s="38"/>
      <c r="J46" s="22">
        <v>0</v>
      </c>
      <c r="K46" s="50"/>
      <c r="L46" s="39" t="e">
        <f>#REF!+I9+#REF!+#REF!+#REF!+#REF!+#REF!+#REF!+I46</f>
        <v>#REF!</v>
      </c>
    </row>
    <row r="47" spans="2:12" ht="57" customHeight="1">
      <c r="B47" s="19">
        <v>30</v>
      </c>
      <c r="C47" s="33" t="s">
        <v>49</v>
      </c>
      <c r="D47" s="21" t="s">
        <v>27</v>
      </c>
      <c r="E47" s="21" t="s">
        <v>30</v>
      </c>
      <c r="F47" s="21" t="s">
        <v>31</v>
      </c>
      <c r="G47" s="21" t="s">
        <v>60</v>
      </c>
      <c r="H47" s="21" t="s">
        <v>28</v>
      </c>
      <c r="I47" s="22">
        <f>I48</f>
        <v>0</v>
      </c>
      <c r="J47" s="22">
        <f>J48+J51</f>
        <v>388.70000000000005</v>
      </c>
      <c r="K47" s="49">
        <f>K48+K51</f>
        <v>388.70000000000005</v>
      </c>
      <c r="L47" s="39"/>
    </row>
    <row r="48" spans="2:12" ht="57" customHeight="1">
      <c r="B48" s="19">
        <f t="shared" si="1"/>
        <v>31</v>
      </c>
      <c r="C48" s="34" t="s">
        <v>0</v>
      </c>
      <c r="D48" s="25" t="s">
        <v>27</v>
      </c>
      <c r="E48" s="25" t="s">
        <v>30</v>
      </c>
      <c r="F48" s="25" t="s">
        <v>31</v>
      </c>
      <c r="G48" s="25" t="s">
        <v>121</v>
      </c>
      <c r="H48" s="25" t="s">
        <v>28</v>
      </c>
      <c r="I48" s="27"/>
      <c r="J48" s="97">
        <f>J49+J50</f>
        <v>378.70000000000005</v>
      </c>
      <c r="K48" s="50">
        <f>K49+K50</f>
        <v>378.70000000000005</v>
      </c>
      <c r="L48" s="39"/>
    </row>
    <row r="49" spans="2:12" ht="99" customHeight="1">
      <c r="B49" s="19">
        <f t="shared" si="1"/>
        <v>32</v>
      </c>
      <c r="C49" s="24" t="s">
        <v>48</v>
      </c>
      <c r="D49" s="25" t="s">
        <v>27</v>
      </c>
      <c r="E49" s="25" t="s">
        <v>30</v>
      </c>
      <c r="F49" s="25" t="s">
        <v>31</v>
      </c>
      <c r="G49" s="25" t="s">
        <v>121</v>
      </c>
      <c r="H49" s="25" t="s">
        <v>39</v>
      </c>
      <c r="I49" s="27">
        <v>285</v>
      </c>
      <c r="J49" s="97">
        <v>290.86</v>
      </c>
      <c r="K49" s="50">
        <v>290.86</v>
      </c>
      <c r="L49" s="39"/>
    </row>
    <row r="50" spans="2:12" ht="57" customHeight="1">
      <c r="B50" s="19">
        <f t="shared" si="1"/>
        <v>33</v>
      </c>
      <c r="C50" s="24" t="s">
        <v>69</v>
      </c>
      <c r="D50" s="25" t="s">
        <v>27</v>
      </c>
      <c r="E50" s="25" t="s">
        <v>30</v>
      </c>
      <c r="F50" s="25" t="s">
        <v>31</v>
      </c>
      <c r="G50" s="25" t="s">
        <v>121</v>
      </c>
      <c r="H50" s="25" t="s">
        <v>68</v>
      </c>
      <c r="I50" s="27">
        <v>86</v>
      </c>
      <c r="J50" s="97">
        <v>87.84</v>
      </c>
      <c r="K50" s="50">
        <v>87.84</v>
      </c>
      <c r="L50" s="39"/>
    </row>
    <row r="51" spans="2:12" ht="57" customHeight="1">
      <c r="B51" s="19">
        <f t="shared" si="1"/>
        <v>34</v>
      </c>
      <c r="C51" s="35" t="s">
        <v>3</v>
      </c>
      <c r="D51" s="25" t="s">
        <v>27</v>
      </c>
      <c r="E51" s="25" t="s">
        <v>30</v>
      </c>
      <c r="F51" s="25" t="s">
        <v>37</v>
      </c>
      <c r="G51" s="25" t="s">
        <v>65</v>
      </c>
      <c r="H51" s="25" t="s">
        <v>28</v>
      </c>
      <c r="I51" s="27">
        <f>I52</f>
        <v>0</v>
      </c>
      <c r="J51" s="97">
        <f>J52</f>
        <v>10</v>
      </c>
      <c r="K51" s="50">
        <v>10</v>
      </c>
      <c r="L51" s="39"/>
    </row>
    <row r="52" spans="2:12" ht="57" customHeight="1">
      <c r="B52" s="19">
        <f>B51+1</f>
        <v>35</v>
      </c>
      <c r="C52" s="24" t="s">
        <v>4</v>
      </c>
      <c r="D52" s="25" t="s">
        <v>27</v>
      </c>
      <c r="E52" s="25" t="s">
        <v>30</v>
      </c>
      <c r="F52" s="25" t="s">
        <v>37</v>
      </c>
      <c r="G52" s="25" t="s">
        <v>65</v>
      </c>
      <c r="H52" s="25" t="s">
        <v>5</v>
      </c>
      <c r="I52" s="27"/>
      <c r="J52" s="97">
        <v>10</v>
      </c>
      <c r="K52" s="50">
        <v>10</v>
      </c>
      <c r="L52" s="39"/>
    </row>
    <row r="53" spans="2:12" ht="57" customHeight="1">
      <c r="B53" s="52">
        <v>36</v>
      </c>
      <c r="C53" s="51" t="s">
        <v>114</v>
      </c>
      <c r="D53" s="41"/>
      <c r="E53" s="41"/>
      <c r="F53" s="41"/>
      <c r="G53" s="41"/>
      <c r="H53" s="41"/>
      <c r="I53" s="42"/>
      <c r="J53" s="42"/>
      <c r="K53" s="50"/>
      <c r="L53" s="39"/>
    </row>
    <row r="54" spans="2:12" ht="57" customHeight="1">
      <c r="B54" s="52">
        <v>37</v>
      </c>
      <c r="C54" s="43" t="s">
        <v>115</v>
      </c>
      <c r="D54" s="41"/>
      <c r="E54" s="41"/>
      <c r="F54" s="41"/>
      <c r="G54" s="41" t="s">
        <v>116</v>
      </c>
      <c r="H54" s="41" t="s">
        <v>91</v>
      </c>
      <c r="I54" s="42"/>
      <c r="J54" s="95">
        <v>75.39</v>
      </c>
      <c r="K54" s="96">
        <v>150.78</v>
      </c>
      <c r="L54" s="39"/>
    </row>
    <row r="55" spans="2:12" ht="48" customHeight="1">
      <c r="B55" s="100" t="s">
        <v>10</v>
      </c>
      <c r="C55" s="100"/>
      <c r="D55" s="100"/>
      <c r="E55" s="100"/>
      <c r="F55" s="100"/>
      <c r="G55" s="100"/>
      <c r="H55" s="38"/>
      <c r="I55" s="38" t="e">
        <f>#REF!+#REF!+#REF!+#REF!+#REF!+#REF!+#REF!+I46</f>
        <v>#REF!</v>
      </c>
      <c r="J55" s="38">
        <f>J54+J47+J17</f>
        <v>2572.4500000000003</v>
      </c>
      <c r="K55" s="49">
        <f>K54+K47+K17</f>
        <v>2575.2</v>
      </c>
      <c r="L55" s="18"/>
    </row>
    <row r="56" spans="2:12" ht="45.75">
      <c r="B56" s="18"/>
      <c r="C56" s="18"/>
      <c r="D56" s="18"/>
      <c r="E56" s="18"/>
      <c r="F56" s="18"/>
      <c r="G56" s="18"/>
      <c r="H56" s="18"/>
      <c r="I56" s="18"/>
      <c r="J56" s="18"/>
      <c r="K56" s="44"/>
      <c r="L56" s="18"/>
    </row>
    <row r="57" spans="2:12" ht="44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2:11" ht="25.5"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mergeCells count="6">
    <mergeCell ref="B5:J5"/>
    <mergeCell ref="H6:J6"/>
    <mergeCell ref="B55:G55"/>
    <mergeCell ref="J4:K4"/>
    <mergeCell ref="J3:K3"/>
    <mergeCell ref="J2:K2"/>
  </mergeCells>
  <printOptions/>
  <pageMargins left="0.7" right="0.7" top="0.75" bottom="0.75" header="0.3" footer="0.3"/>
  <pageSetup horizontalDpi="600" verticalDpi="6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N113"/>
  <sheetViews>
    <sheetView view="pageBreakPreview" zoomScale="41" zoomScaleNormal="65" zoomScaleSheetLayoutView="41" zoomScalePageLayoutView="0" workbookViewId="0" topLeftCell="D1">
      <selection activeCell="G3" sqref="G3"/>
    </sheetView>
  </sheetViews>
  <sheetFormatPr defaultColWidth="9.00390625" defaultRowHeight="12.75"/>
  <cols>
    <col min="2" max="2" width="25.25390625" style="0" customWidth="1"/>
    <col min="3" max="3" width="255.25390625" style="0" customWidth="1"/>
    <col min="4" max="4" width="50.125" style="0" customWidth="1"/>
    <col min="5" max="5" width="33.625" style="0" customWidth="1"/>
    <col min="6" max="6" width="39.875" style="0" customWidth="1"/>
    <col min="7" max="7" width="75.125" style="0" customWidth="1"/>
    <col min="8" max="8" width="50.25390625" style="0" customWidth="1"/>
    <col min="9" max="9" width="26.125" style="0" hidden="1" customWidth="1"/>
    <col min="10" max="10" width="73.625" style="0" customWidth="1"/>
    <col min="12" max="12" width="22.875" style="0" customWidth="1"/>
  </cols>
  <sheetData>
    <row r="1" ht="12.75" customHeight="1"/>
    <row r="2" spans="8:14" ht="45.75" customHeight="1">
      <c r="H2" s="87"/>
      <c r="I2" s="87"/>
      <c r="J2" s="89"/>
      <c r="K2" s="87"/>
      <c r="L2" s="87"/>
      <c r="M2" s="87"/>
      <c r="N2" s="87"/>
    </row>
    <row r="3" spans="2:14" ht="57" customHeight="1">
      <c r="B3" s="40"/>
      <c r="C3" s="40"/>
      <c r="D3" s="40"/>
      <c r="E3" s="40"/>
      <c r="F3" s="40"/>
      <c r="G3" s="40"/>
      <c r="H3" s="107" t="s">
        <v>117</v>
      </c>
      <c r="I3" s="107"/>
      <c r="J3" s="107"/>
      <c r="K3" s="90"/>
      <c r="L3" s="90"/>
      <c r="M3" s="87"/>
      <c r="N3" s="87"/>
    </row>
    <row r="4" spans="2:14" ht="3.75" customHeight="1">
      <c r="B4" s="40"/>
      <c r="C4" s="40"/>
      <c r="D4" s="40"/>
      <c r="E4" s="40"/>
      <c r="F4" s="40"/>
      <c r="G4" s="40"/>
      <c r="H4" s="105"/>
      <c r="I4" s="105"/>
      <c r="J4" s="105"/>
      <c r="K4" s="105"/>
      <c r="L4" s="105"/>
      <c r="M4" s="105"/>
      <c r="N4" s="105"/>
    </row>
    <row r="5" spans="2:14" ht="3.75" customHeight="1">
      <c r="B5" s="40"/>
      <c r="C5" s="40"/>
      <c r="D5" s="40"/>
      <c r="E5" s="40"/>
      <c r="F5" s="40"/>
      <c r="G5" s="40"/>
      <c r="H5" s="91"/>
      <c r="I5" s="91"/>
      <c r="J5" s="91"/>
      <c r="K5" s="91"/>
      <c r="L5" s="91"/>
      <c r="M5" s="91"/>
      <c r="N5" s="91"/>
    </row>
    <row r="6" spans="2:14" ht="383.25" customHeight="1">
      <c r="B6" s="40"/>
      <c r="C6" s="40"/>
      <c r="D6" s="40"/>
      <c r="E6" s="40"/>
      <c r="F6" s="40"/>
      <c r="G6" s="40"/>
      <c r="H6" s="106" t="s">
        <v>97</v>
      </c>
      <c r="I6" s="106"/>
      <c r="J6" s="106"/>
      <c r="K6" s="87"/>
      <c r="L6" s="87"/>
      <c r="M6" s="87"/>
      <c r="N6" s="87"/>
    </row>
    <row r="7" spans="2:13" ht="53.25" customHeight="1">
      <c r="B7" s="102" t="s">
        <v>108</v>
      </c>
      <c r="C7" s="102"/>
      <c r="D7" s="102"/>
      <c r="E7" s="102"/>
      <c r="F7" s="102"/>
      <c r="G7" s="102"/>
      <c r="H7" s="102"/>
      <c r="I7" s="102"/>
      <c r="J7" s="102"/>
      <c r="K7" s="40"/>
      <c r="L7" s="40"/>
      <c r="M7" s="40"/>
    </row>
    <row r="8" spans="2:13" ht="61.5">
      <c r="B8" s="54"/>
      <c r="C8" s="54"/>
      <c r="D8" s="54"/>
      <c r="E8" s="54"/>
      <c r="F8" s="54"/>
      <c r="G8" s="55"/>
      <c r="H8" s="103"/>
      <c r="I8" s="103"/>
      <c r="J8" s="103"/>
      <c r="K8" s="40"/>
      <c r="L8" s="40"/>
      <c r="M8" s="40"/>
    </row>
    <row r="9" spans="2:13" ht="192.75" customHeight="1">
      <c r="B9" s="56" t="s">
        <v>14</v>
      </c>
      <c r="C9" s="56" t="s">
        <v>15</v>
      </c>
      <c r="D9" s="57" t="s">
        <v>22</v>
      </c>
      <c r="E9" s="57" t="s">
        <v>23</v>
      </c>
      <c r="F9" s="57" t="s">
        <v>24</v>
      </c>
      <c r="G9" s="57" t="s">
        <v>25</v>
      </c>
      <c r="H9" s="57" t="s">
        <v>26</v>
      </c>
      <c r="I9" s="58" t="s">
        <v>92</v>
      </c>
      <c r="J9" s="59" t="s">
        <v>93</v>
      </c>
      <c r="K9" s="40"/>
      <c r="L9" s="40"/>
      <c r="M9" s="40"/>
    </row>
    <row r="10" spans="2:13" ht="61.5">
      <c r="B10" s="60">
        <v>1</v>
      </c>
      <c r="C10" s="60">
        <v>2</v>
      </c>
      <c r="D10" s="61" t="s">
        <v>16</v>
      </c>
      <c r="E10" s="61" t="s">
        <v>17</v>
      </c>
      <c r="F10" s="61" t="s">
        <v>18</v>
      </c>
      <c r="G10" s="61" t="s">
        <v>19</v>
      </c>
      <c r="H10" s="61" t="s">
        <v>20</v>
      </c>
      <c r="I10" s="61" t="s">
        <v>73</v>
      </c>
      <c r="J10" s="60">
        <v>8</v>
      </c>
      <c r="K10" s="40"/>
      <c r="L10" s="40"/>
      <c r="M10" s="40"/>
    </row>
    <row r="11" spans="2:13" ht="61.5" customHeight="1">
      <c r="B11" s="62">
        <v>1</v>
      </c>
      <c r="C11" s="63" t="s">
        <v>29</v>
      </c>
      <c r="D11" s="64" t="s">
        <v>27</v>
      </c>
      <c r="E11" s="64" t="s">
        <v>30</v>
      </c>
      <c r="F11" s="64"/>
      <c r="G11" s="64"/>
      <c r="H11" s="64"/>
      <c r="I11" s="65">
        <f>I12+I21+I39</f>
        <v>0</v>
      </c>
      <c r="J11" s="65">
        <f>J12+J21+J39</f>
        <v>1325.71</v>
      </c>
      <c r="K11" s="40"/>
      <c r="L11" s="40"/>
      <c r="M11" s="40"/>
    </row>
    <row r="12" spans="2:13" ht="122.25" customHeight="1">
      <c r="B12" s="62">
        <f>B11+1</f>
        <v>2</v>
      </c>
      <c r="C12" s="63" t="s">
        <v>50</v>
      </c>
      <c r="D12" s="64" t="s">
        <v>27</v>
      </c>
      <c r="E12" s="64" t="s">
        <v>30</v>
      </c>
      <c r="F12" s="64" t="s">
        <v>31</v>
      </c>
      <c r="G12" s="64"/>
      <c r="H12" s="64"/>
      <c r="I12" s="65">
        <f>I13+I17</f>
        <v>0</v>
      </c>
      <c r="J12" s="65">
        <f>J13+J17</f>
        <v>378.70000000000005</v>
      </c>
      <c r="K12" s="40"/>
      <c r="L12" s="40"/>
      <c r="M12" s="40"/>
    </row>
    <row r="13" spans="2:13" ht="37.5" customHeight="1" hidden="1">
      <c r="B13" s="62">
        <f>B12+1</f>
        <v>3</v>
      </c>
      <c r="C13" s="66" t="s">
        <v>49</v>
      </c>
      <c r="D13" s="67" t="s">
        <v>27</v>
      </c>
      <c r="E13" s="67" t="s">
        <v>30</v>
      </c>
      <c r="F13" s="67" t="s">
        <v>31</v>
      </c>
      <c r="G13" s="67" t="s">
        <v>74</v>
      </c>
      <c r="H13" s="67"/>
      <c r="I13" s="68"/>
      <c r="J13" s="68">
        <f>J14</f>
        <v>0</v>
      </c>
      <c r="K13" s="40"/>
      <c r="L13" s="40"/>
      <c r="M13" s="40"/>
    </row>
    <row r="14" spans="2:13" ht="65.25" customHeight="1" hidden="1">
      <c r="B14" s="62">
        <f>B13+1</f>
        <v>4</v>
      </c>
      <c r="C14" s="82" t="s">
        <v>75</v>
      </c>
      <c r="D14" s="67" t="s">
        <v>27</v>
      </c>
      <c r="E14" s="67" t="s">
        <v>30</v>
      </c>
      <c r="F14" s="67" t="s">
        <v>31</v>
      </c>
      <c r="G14" s="67" t="s">
        <v>76</v>
      </c>
      <c r="H14" s="67"/>
      <c r="I14" s="68"/>
      <c r="J14" s="68">
        <f>J15</f>
        <v>0</v>
      </c>
      <c r="K14" s="40"/>
      <c r="L14" s="40"/>
      <c r="M14" s="40"/>
    </row>
    <row r="15" spans="2:13" ht="74.25" customHeight="1" hidden="1">
      <c r="B15" s="62">
        <f>B14+1</f>
        <v>5</v>
      </c>
      <c r="C15" s="69" t="s">
        <v>0</v>
      </c>
      <c r="D15" s="67" t="s">
        <v>27</v>
      </c>
      <c r="E15" s="67" t="s">
        <v>30</v>
      </c>
      <c r="F15" s="67" t="s">
        <v>31</v>
      </c>
      <c r="G15" s="67" t="s">
        <v>77</v>
      </c>
      <c r="H15" s="67"/>
      <c r="I15" s="68"/>
      <c r="J15" s="68">
        <f>J16</f>
        <v>0</v>
      </c>
      <c r="K15" s="40"/>
      <c r="L15" s="40"/>
      <c r="M15" s="40"/>
    </row>
    <row r="16" spans="2:13" ht="77.25" customHeight="1" hidden="1">
      <c r="B16" s="62">
        <f>B15+1</f>
        <v>6</v>
      </c>
      <c r="C16" s="70" t="s">
        <v>48</v>
      </c>
      <c r="D16" s="67" t="s">
        <v>27</v>
      </c>
      <c r="E16" s="67" t="s">
        <v>30</v>
      </c>
      <c r="F16" s="67" t="s">
        <v>31</v>
      </c>
      <c r="G16" s="67" t="s">
        <v>77</v>
      </c>
      <c r="H16" s="67" t="s">
        <v>39</v>
      </c>
      <c r="I16" s="68"/>
      <c r="J16" s="68">
        <v>0</v>
      </c>
      <c r="K16" s="40"/>
      <c r="L16" s="40"/>
      <c r="M16" s="40"/>
    </row>
    <row r="17" spans="2:13" ht="89.25" customHeight="1">
      <c r="B17" s="62">
        <v>3</v>
      </c>
      <c r="C17" s="66" t="s">
        <v>49</v>
      </c>
      <c r="D17" s="67" t="s">
        <v>27</v>
      </c>
      <c r="E17" s="67" t="s">
        <v>30</v>
      </c>
      <c r="F17" s="67" t="s">
        <v>31</v>
      </c>
      <c r="G17" s="67" t="s">
        <v>60</v>
      </c>
      <c r="H17" s="64"/>
      <c r="I17" s="68">
        <f>I18</f>
        <v>0</v>
      </c>
      <c r="J17" s="68">
        <f>J18</f>
        <v>378.70000000000005</v>
      </c>
      <c r="K17" s="40"/>
      <c r="L17" s="40"/>
      <c r="M17" s="40"/>
    </row>
    <row r="18" spans="2:13" ht="131.25" customHeight="1">
      <c r="B18" s="62">
        <f aca="true" t="shared" si="0" ref="B18:B69">B17+1</f>
        <v>4</v>
      </c>
      <c r="C18" s="69" t="s">
        <v>0</v>
      </c>
      <c r="D18" s="67" t="s">
        <v>27</v>
      </c>
      <c r="E18" s="67" t="s">
        <v>30</v>
      </c>
      <c r="F18" s="67" t="s">
        <v>31</v>
      </c>
      <c r="G18" s="67" t="s">
        <v>121</v>
      </c>
      <c r="H18" s="67"/>
      <c r="I18" s="68"/>
      <c r="J18" s="68">
        <f>J19+J20</f>
        <v>378.70000000000005</v>
      </c>
      <c r="K18" s="40"/>
      <c r="L18" s="40"/>
      <c r="M18" s="40"/>
    </row>
    <row r="19" spans="2:13" ht="125.25" customHeight="1">
      <c r="B19" s="62">
        <f t="shared" si="0"/>
        <v>5</v>
      </c>
      <c r="C19" s="70" t="s">
        <v>48</v>
      </c>
      <c r="D19" s="67" t="s">
        <v>27</v>
      </c>
      <c r="E19" s="67" t="s">
        <v>30</v>
      </c>
      <c r="F19" s="67" t="s">
        <v>31</v>
      </c>
      <c r="G19" s="67" t="s">
        <v>121</v>
      </c>
      <c r="H19" s="67" t="s">
        <v>39</v>
      </c>
      <c r="I19" s="68">
        <v>285</v>
      </c>
      <c r="J19" s="68">
        <v>290.86</v>
      </c>
      <c r="K19" s="40"/>
      <c r="L19" s="40"/>
      <c r="M19" s="40"/>
    </row>
    <row r="20" spans="2:13" ht="98.25" customHeight="1">
      <c r="B20" s="62">
        <f t="shared" si="0"/>
        <v>6</v>
      </c>
      <c r="C20" s="70" t="s">
        <v>69</v>
      </c>
      <c r="D20" s="67" t="s">
        <v>27</v>
      </c>
      <c r="E20" s="67" t="s">
        <v>30</v>
      </c>
      <c r="F20" s="67" t="s">
        <v>31</v>
      </c>
      <c r="G20" s="67" t="s">
        <v>121</v>
      </c>
      <c r="H20" s="67" t="s">
        <v>68</v>
      </c>
      <c r="I20" s="68">
        <v>86</v>
      </c>
      <c r="J20" s="68">
        <v>87.84</v>
      </c>
      <c r="K20" s="40"/>
      <c r="L20" s="40"/>
      <c r="M20" s="40"/>
    </row>
    <row r="21" spans="2:13" ht="177.75" customHeight="1">
      <c r="B21" s="62">
        <f t="shared" si="0"/>
        <v>7</v>
      </c>
      <c r="C21" s="71" t="s">
        <v>13</v>
      </c>
      <c r="D21" s="64" t="s">
        <v>27</v>
      </c>
      <c r="E21" s="64" t="s">
        <v>30</v>
      </c>
      <c r="F21" s="64" t="s">
        <v>32</v>
      </c>
      <c r="G21" s="64"/>
      <c r="H21" s="64"/>
      <c r="I21" s="65">
        <f>I22+I30</f>
        <v>0</v>
      </c>
      <c r="J21" s="65">
        <f>J22+J30</f>
        <v>937.01</v>
      </c>
      <c r="K21" s="40"/>
      <c r="L21" s="40"/>
      <c r="M21" s="40"/>
    </row>
    <row r="22" spans="2:13" ht="69.75" customHeight="1" hidden="1">
      <c r="B22" s="62">
        <f t="shared" si="0"/>
        <v>8</v>
      </c>
      <c r="C22" s="72" t="s">
        <v>99</v>
      </c>
      <c r="D22" s="67" t="s">
        <v>27</v>
      </c>
      <c r="E22" s="67" t="s">
        <v>30</v>
      </c>
      <c r="F22" s="67" t="s">
        <v>32</v>
      </c>
      <c r="G22" s="67" t="s">
        <v>78</v>
      </c>
      <c r="H22" s="67"/>
      <c r="I22" s="68">
        <f>I23</f>
        <v>0</v>
      </c>
      <c r="J22" s="68">
        <f>J23</f>
        <v>0</v>
      </c>
      <c r="K22" s="40"/>
      <c r="L22" s="40"/>
      <c r="M22" s="40"/>
    </row>
    <row r="23" spans="2:13" ht="71.25" customHeight="1" hidden="1">
      <c r="B23" s="62">
        <f t="shared" si="0"/>
        <v>9</v>
      </c>
      <c r="C23" s="73" t="s">
        <v>98</v>
      </c>
      <c r="D23" s="67" t="s">
        <v>27</v>
      </c>
      <c r="E23" s="67" t="s">
        <v>30</v>
      </c>
      <c r="F23" s="67" t="s">
        <v>32</v>
      </c>
      <c r="G23" s="74" t="s">
        <v>79</v>
      </c>
      <c r="H23" s="67"/>
      <c r="I23" s="68">
        <f>I24+I25+I26+I27+I28+I29</f>
        <v>0</v>
      </c>
      <c r="J23" s="68">
        <f>J24+J25+J26+J27+J28+J29</f>
        <v>0</v>
      </c>
      <c r="K23" s="40"/>
      <c r="L23" s="40"/>
      <c r="M23" s="40"/>
    </row>
    <row r="24" spans="2:13" ht="85.5" customHeight="1" hidden="1">
      <c r="B24" s="62">
        <f t="shared" si="0"/>
        <v>10</v>
      </c>
      <c r="C24" s="70" t="s">
        <v>48</v>
      </c>
      <c r="D24" s="67" t="s">
        <v>27</v>
      </c>
      <c r="E24" s="67" t="s">
        <v>30</v>
      </c>
      <c r="F24" s="67" t="s">
        <v>32</v>
      </c>
      <c r="G24" s="74" t="s">
        <v>79</v>
      </c>
      <c r="H24" s="67" t="s">
        <v>39</v>
      </c>
      <c r="I24" s="68"/>
      <c r="J24" s="68">
        <v>0</v>
      </c>
      <c r="K24" s="40"/>
      <c r="L24" s="40"/>
      <c r="M24" s="40"/>
    </row>
    <row r="25" spans="2:13" ht="40.5" customHeight="1" hidden="1">
      <c r="B25" s="62">
        <f t="shared" si="0"/>
        <v>11</v>
      </c>
      <c r="C25" s="70" t="s">
        <v>40</v>
      </c>
      <c r="D25" s="67" t="s">
        <v>27</v>
      </c>
      <c r="E25" s="67" t="s">
        <v>30</v>
      </c>
      <c r="F25" s="67" t="s">
        <v>32</v>
      </c>
      <c r="G25" s="74" t="s">
        <v>79</v>
      </c>
      <c r="H25" s="67" t="s">
        <v>80</v>
      </c>
      <c r="I25" s="68"/>
      <c r="J25" s="68">
        <v>0</v>
      </c>
      <c r="K25" s="40"/>
      <c r="L25" s="40"/>
      <c r="M25" s="40"/>
    </row>
    <row r="26" spans="2:13" ht="72.75" customHeight="1" hidden="1">
      <c r="B26" s="62">
        <f t="shared" si="0"/>
        <v>12</v>
      </c>
      <c r="C26" s="70" t="s">
        <v>41</v>
      </c>
      <c r="D26" s="67" t="s">
        <v>27</v>
      </c>
      <c r="E26" s="67" t="s">
        <v>30</v>
      </c>
      <c r="F26" s="67" t="s">
        <v>32</v>
      </c>
      <c r="G26" s="74" t="s">
        <v>79</v>
      </c>
      <c r="H26" s="67" t="s">
        <v>42</v>
      </c>
      <c r="I26" s="68"/>
      <c r="J26" s="68">
        <v>0</v>
      </c>
      <c r="K26" s="40"/>
      <c r="L26" s="40"/>
      <c r="M26" s="40"/>
    </row>
    <row r="27" spans="2:13" ht="88.5" customHeight="1" hidden="1">
      <c r="B27" s="62">
        <f t="shared" si="0"/>
        <v>13</v>
      </c>
      <c r="C27" s="70" t="s">
        <v>1</v>
      </c>
      <c r="D27" s="67" t="s">
        <v>27</v>
      </c>
      <c r="E27" s="67" t="s">
        <v>30</v>
      </c>
      <c r="F27" s="67" t="s">
        <v>32</v>
      </c>
      <c r="G27" s="74" t="s">
        <v>79</v>
      </c>
      <c r="H27" s="67" t="s">
        <v>45</v>
      </c>
      <c r="I27" s="68"/>
      <c r="J27" s="68">
        <v>0</v>
      </c>
      <c r="K27" s="40"/>
      <c r="L27" s="40"/>
      <c r="M27" s="40"/>
    </row>
    <row r="28" spans="2:13" ht="42" customHeight="1" hidden="1">
      <c r="B28" s="62">
        <f t="shared" si="0"/>
        <v>14</v>
      </c>
      <c r="C28" s="70" t="s">
        <v>43</v>
      </c>
      <c r="D28" s="67" t="s">
        <v>27</v>
      </c>
      <c r="E28" s="67" t="s">
        <v>30</v>
      </c>
      <c r="F28" s="67" t="s">
        <v>32</v>
      </c>
      <c r="G28" s="74" t="s">
        <v>79</v>
      </c>
      <c r="H28" s="67">
        <v>851</v>
      </c>
      <c r="I28" s="68"/>
      <c r="J28" s="68">
        <v>0</v>
      </c>
      <c r="K28" s="40"/>
      <c r="L28" s="40"/>
      <c r="M28" s="40"/>
    </row>
    <row r="29" spans="2:13" ht="52.5" customHeight="1" hidden="1">
      <c r="B29" s="62">
        <f t="shared" si="0"/>
        <v>15</v>
      </c>
      <c r="C29" s="70" t="s">
        <v>44</v>
      </c>
      <c r="D29" s="67" t="s">
        <v>27</v>
      </c>
      <c r="E29" s="67" t="s">
        <v>30</v>
      </c>
      <c r="F29" s="67" t="s">
        <v>32</v>
      </c>
      <c r="G29" s="74" t="s">
        <v>79</v>
      </c>
      <c r="H29" s="67">
        <v>852</v>
      </c>
      <c r="I29" s="68"/>
      <c r="J29" s="68">
        <v>0</v>
      </c>
      <c r="K29" s="40"/>
      <c r="L29" s="40"/>
      <c r="M29" s="40"/>
    </row>
    <row r="30" spans="2:13" ht="116.25" customHeight="1">
      <c r="B30" s="62">
        <v>8</v>
      </c>
      <c r="C30" s="72" t="s">
        <v>99</v>
      </c>
      <c r="D30" s="67" t="s">
        <v>27</v>
      </c>
      <c r="E30" s="67" t="s">
        <v>30</v>
      </c>
      <c r="F30" s="67" t="s">
        <v>32</v>
      </c>
      <c r="G30" s="67" t="s">
        <v>55</v>
      </c>
      <c r="H30" s="67"/>
      <c r="I30" s="68">
        <f>I31</f>
        <v>0</v>
      </c>
      <c r="J30" s="68">
        <f>J31</f>
        <v>937.01</v>
      </c>
      <c r="K30" s="40"/>
      <c r="L30" s="40"/>
      <c r="M30" s="40"/>
    </row>
    <row r="31" spans="2:13" ht="148.5" customHeight="1">
      <c r="B31" s="62">
        <f t="shared" si="0"/>
        <v>9</v>
      </c>
      <c r="C31" s="73" t="s">
        <v>98</v>
      </c>
      <c r="D31" s="67" t="s">
        <v>27</v>
      </c>
      <c r="E31" s="67" t="s">
        <v>30</v>
      </c>
      <c r="F31" s="67" t="s">
        <v>32</v>
      </c>
      <c r="G31" s="74" t="s">
        <v>62</v>
      </c>
      <c r="H31" s="67" t="s">
        <v>28</v>
      </c>
      <c r="I31" s="68">
        <f>I32+I33+I34+I35+I36+I37+I38</f>
        <v>0</v>
      </c>
      <c r="J31" s="68">
        <f>J32+J34+J35+J36+J37+J38</f>
        <v>937.01</v>
      </c>
      <c r="K31" s="40"/>
      <c r="L31" s="40"/>
      <c r="M31" s="40"/>
    </row>
    <row r="32" spans="2:13" ht="74.25" customHeight="1">
      <c r="B32" s="62">
        <f t="shared" si="0"/>
        <v>10</v>
      </c>
      <c r="C32" s="70" t="s">
        <v>70</v>
      </c>
      <c r="D32" s="67" t="s">
        <v>27</v>
      </c>
      <c r="E32" s="67" t="s">
        <v>30</v>
      </c>
      <c r="F32" s="67" t="s">
        <v>32</v>
      </c>
      <c r="G32" s="74" t="s">
        <v>63</v>
      </c>
      <c r="H32" s="67" t="s">
        <v>39</v>
      </c>
      <c r="I32" s="68"/>
      <c r="J32" s="68">
        <v>547.93</v>
      </c>
      <c r="K32" s="40"/>
      <c r="L32" s="40"/>
      <c r="M32" s="40"/>
    </row>
    <row r="33" spans="2:13" ht="48" customHeight="1" hidden="1">
      <c r="B33" s="62">
        <f t="shared" si="0"/>
        <v>11</v>
      </c>
      <c r="C33" s="70" t="s">
        <v>40</v>
      </c>
      <c r="D33" s="67" t="s">
        <v>27</v>
      </c>
      <c r="E33" s="67" t="s">
        <v>30</v>
      </c>
      <c r="F33" s="67" t="s">
        <v>32</v>
      </c>
      <c r="G33" s="74" t="s">
        <v>64</v>
      </c>
      <c r="H33" s="67" t="s">
        <v>80</v>
      </c>
      <c r="I33" s="68"/>
      <c r="J33" s="68"/>
      <c r="K33" s="40"/>
      <c r="L33" s="40"/>
      <c r="M33" s="40"/>
    </row>
    <row r="34" spans="2:13" ht="76.5" customHeight="1">
      <c r="B34" s="62">
        <v>11</v>
      </c>
      <c r="C34" s="70" t="s">
        <v>69</v>
      </c>
      <c r="D34" s="67" t="s">
        <v>27</v>
      </c>
      <c r="E34" s="67" t="s">
        <v>30</v>
      </c>
      <c r="F34" s="67" t="s">
        <v>32</v>
      </c>
      <c r="G34" s="74" t="s">
        <v>63</v>
      </c>
      <c r="H34" s="67" t="s">
        <v>68</v>
      </c>
      <c r="I34" s="68"/>
      <c r="J34" s="68">
        <v>165.48</v>
      </c>
      <c r="K34" s="40"/>
      <c r="L34" s="40"/>
      <c r="M34" s="40"/>
    </row>
    <row r="35" spans="2:13" ht="124.5" customHeight="1">
      <c r="B35" s="62">
        <v>12</v>
      </c>
      <c r="C35" s="70" t="s">
        <v>41</v>
      </c>
      <c r="D35" s="67" t="s">
        <v>27</v>
      </c>
      <c r="E35" s="67" t="s">
        <v>30</v>
      </c>
      <c r="F35" s="67" t="s">
        <v>32</v>
      </c>
      <c r="G35" s="74" t="s">
        <v>64</v>
      </c>
      <c r="H35" s="67" t="s">
        <v>42</v>
      </c>
      <c r="I35" s="68"/>
      <c r="J35" s="68">
        <v>107.6</v>
      </c>
      <c r="K35" s="40"/>
      <c r="L35" s="40"/>
      <c r="M35" s="40"/>
    </row>
    <row r="36" spans="2:13" ht="144.75" customHeight="1">
      <c r="B36" s="62">
        <f t="shared" si="0"/>
        <v>13</v>
      </c>
      <c r="C36" s="70" t="s">
        <v>1</v>
      </c>
      <c r="D36" s="67" t="s">
        <v>27</v>
      </c>
      <c r="E36" s="67" t="s">
        <v>30</v>
      </c>
      <c r="F36" s="67" t="s">
        <v>32</v>
      </c>
      <c r="G36" s="74" t="s">
        <v>64</v>
      </c>
      <c r="H36" s="67" t="s">
        <v>45</v>
      </c>
      <c r="I36" s="68"/>
      <c r="J36" s="68">
        <v>94</v>
      </c>
      <c r="K36" s="40"/>
      <c r="L36" s="40"/>
      <c r="M36" s="40"/>
    </row>
    <row r="37" spans="2:13" ht="90" customHeight="1">
      <c r="B37" s="62">
        <f t="shared" si="0"/>
        <v>14</v>
      </c>
      <c r="C37" s="70" t="s">
        <v>43</v>
      </c>
      <c r="D37" s="67" t="s">
        <v>27</v>
      </c>
      <c r="E37" s="67" t="s">
        <v>30</v>
      </c>
      <c r="F37" s="67" t="s">
        <v>32</v>
      </c>
      <c r="G37" s="74" t="s">
        <v>64</v>
      </c>
      <c r="H37" s="67">
        <v>851</v>
      </c>
      <c r="I37" s="68"/>
      <c r="J37" s="68">
        <v>15</v>
      </c>
      <c r="K37" s="40"/>
      <c r="L37" s="40"/>
      <c r="M37" s="40"/>
    </row>
    <row r="38" spans="2:13" ht="90.75" customHeight="1">
      <c r="B38" s="62">
        <f t="shared" si="0"/>
        <v>15</v>
      </c>
      <c r="C38" s="70" t="s">
        <v>44</v>
      </c>
      <c r="D38" s="67" t="s">
        <v>27</v>
      </c>
      <c r="E38" s="67" t="s">
        <v>30</v>
      </c>
      <c r="F38" s="67" t="s">
        <v>32</v>
      </c>
      <c r="G38" s="74" t="s">
        <v>64</v>
      </c>
      <c r="H38" s="67">
        <v>852</v>
      </c>
      <c r="I38" s="68"/>
      <c r="J38" s="68">
        <v>7</v>
      </c>
      <c r="K38" s="40"/>
      <c r="L38" s="40"/>
      <c r="M38" s="40"/>
    </row>
    <row r="39" spans="2:13" ht="83.25" customHeight="1">
      <c r="B39" s="62">
        <f t="shared" si="0"/>
        <v>16</v>
      </c>
      <c r="C39" s="71" t="s">
        <v>2</v>
      </c>
      <c r="D39" s="64" t="s">
        <v>27</v>
      </c>
      <c r="E39" s="64" t="s">
        <v>30</v>
      </c>
      <c r="F39" s="64" t="s">
        <v>37</v>
      </c>
      <c r="G39" s="64"/>
      <c r="H39" s="64"/>
      <c r="I39" s="65">
        <f>I40++I43</f>
        <v>0</v>
      </c>
      <c r="J39" s="65">
        <f>J43</f>
        <v>10</v>
      </c>
      <c r="K39" s="40"/>
      <c r="L39" s="40"/>
      <c r="M39" s="40"/>
    </row>
    <row r="40" spans="2:13" ht="41.25" customHeight="1" hidden="1">
      <c r="B40" s="62">
        <f t="shared" si="0"/>
        <v>17</v>
      </c>
      <c r="C40" s="66" t="s">
        <v>49</v>
      </c>
      <c r="D40" s="67" t="s">
        <v>27</v>
      </c>
      <c r="E40" s="67" t="s">
        <v>30</v>
      </c>
      <c r="F40" s="67" t="s">
        <v>37</v>
      </c>
      <c r="G40" s="67" t="s">
        <v>74</v>
      </c>
      <c r="H40" s="67"/>
      <c r="I40" s="68"/>
      <c r="J40" s="68">
        <v>0</v>
      </c>
      <c r="K40" s="40"/>
      <c r="L40" s="40"/>
      <c r="M40" s="40"/>
    </row>
    <row r="41" spans="2:13" ht="42" customHeight="1" hidden="1">
      <c r="B41" s="62">
        <f t="shared" si="0"/>
        <v>18</v>
      </c>
      <c r="C41" s="75" t="s">
        <v>3</v>
      </c>
      <c r="D41" s="67" t="s">
        <v>27</v>
      </c>
      <c r="E41" s="67" t="s">
        <v>30</v>
      </c>
      <c r="F41" s="67" t="s">
        <v>37</v>
      </c>
      <c r="G41" s="67" t="s">
        <v>81</v>
      </c>
      <c r="H41" s="67"/>
      <c r="I41" s="68"/>
      <c r="J41" s="68">
        <v>0</v>
      </c>
      <c r="K41" s="40"/>
      <c r="L41" s="40"/>
      <c r="M41" s="40"/>
    </row>
    <row r="42" spans="2:13" ht="44.25" customHeight="1" hidden="1">
      <c r="B42" s="62">
        <f t="shared" si="0"/>
        <v>19</v>
      </c>
      <c r="C42" s="70" t="s">
        <v>4</v>
      </c>
      <c r="D42" s="67" t="s">
        <v>27</v>
      </c>
      <c r="E42" s="67" t="s">
        <v>30</v>
      </c>
      <c r="F42" s="67" t="s">
        <v>37</v>
      </c>
      <c r="G42" s="67" t="s">
        <v>81</v>
      </c>
      <c r="H42" s="67" t="s">
        <v>5</v>
      </c>
      <c r="I42" s="68"/>
      <c r="J42" s="68">
        <v>0</v>
      </c>
      <c r="K42" s="40"/>
      <c r="L42" s="40"/>
      <c r="M42" s="40"/>
    </row>
    <row r="43" spans="2:13" ht="99.75" customHeight="1">
      <c r="B43" s="62">
        <v>17</v>
      </c>
      <c r="C43" s="66" t="s">
        <v>49</v>
      </c>
      <c r="D43" s="67" t="s">
        <v>27</v>
      </c>
      <c r="E43" s="67" t="s">
        <v>30</v>
      </c>
      <c r="F43" s="67" t="s">
        <v>37</v>
      </c>
      <c r="G43" s="67" t="s">
        <v>60</v>
      </c>
      <c r="H43" s="67"/>
      <c r="I43" s="68">
        <f>I44</f>
        <v>0</v>
      </c>
      <c r="J43" s="68">
        <f>J44</f>
        <v>10</v>
      </c>
      <c r="K43" s="40"/>
      <c r="L43" s="40"/>
      <c r="M43" s="40"/>
    </row>
    <row r="44" spans="2:13" ht="93.75" customHeight="1">
      <c r="B44" s="62">
        <f t="shared" si="0"/>
        <v>18</v>
      </c>
      <c r="C44" s="75" t="s">
        <v>3</v>
      </c>
      <c r="D44" s="67" t="s">
        <v>27</v>
      </c>
      <c r="E44" s="67" t="s">
        <v>30</v>
      </c>
      <c r="F44" s="67" t="s">
        <v>37</v>
      </c>
      <c r="G44" s="67" t="s">
        <v>65</v>
      </c>
      <c r="H44" s="67"/>
      <c r="I44" s="68">
        <f>I45</f>
        <v>0</v>
      </c>
      <c r="J44" s="68">
        <f>J45</f>
        <v>10</v>
      </c>
      <c r="K44" s="40"/>
      <c r="L44" s="40"/>
      <c r="M44" s="40"/>
    </row>
    <row r="45" spans="2:13" ht="99.75" customHeight="1">
      <c r="B45" s="62">
        <f t="shared" si="0"/>
        <v>19</v>
      </c>
      <c r="C45" s="70" t="s">
        <v>4</v>
      </c>
      <c r="D45" s="67" t="s">
        <v>27</v>
      </c>
      <c r="E45" s="67" t="s">
        <v>30</v>
      </c>
      <c r="F45" s="67" t="s">
        <v>37</v>
      </c>
      <c r="G45" s="67" t="s">
        <v>65</v>
      </c>
      <c r="H45" s="67" t="s">
        <v>5</v>
      </c>
      <c r="I45" s="68"/>
      <c r="J45" s="68">
        <v>10</v>
      </c>
      <c r="K45" s="40"/>
      <c r="L45" s="40"/>
      <c r="M45" s="40"/>
    </row>
    <row r="46" spans="2:13" ht="105" customHeight="1">
      <c r="B46" s="62">
        <f t="shared" si="0"/>
        <v>20</v>
      </c>
      <c r="C46" s="71" t="s">
        <v>71</v>
      </c>
      <c r="D46" s="64" t="s">
        <v>27</v>
      </c>
      <c r="E46" s="64" t="s">
        <v>31</v>
      </c>
      <c r="F46" s="64"/>
      <c r="G46" s="64"/>
      <c r="H46" s="64"/>
      <c r="I46" s="65">
        <f>I47</f>
        <v>0</v>
      </c>
      <c r="J46" s="65">
        <f>J47</f>
        <v>47.400000000000006</v>
      </c>
      <c r="K46" s="40"/>
      <c r="L46" s="40"/>
      <c r="M46" s="40"/>
    </row>
    <row r="47" spans="2:13" ht="72" customHeight="1">
      <c r="B47" s="62">
        <f t="shared" si="0"/>
        <v>21</v>
      </c>
      <c r="C47" s="76" t="s">
        <v>72</v>
      </c>
      <c r="D47" s="67" t="s">
        <v>27</v>
      </c>
      <c r="E47" s="67" t="s">
        <v>31</v>
      </c>
      <c r="F47" s="67" t="s">
        <v>33</v>
      </c>
      <c r="G47" s="67" t="s">
        <v>55</v>
      </c>
      <c r="H47" s="67"/>
      <c r="I47" s="68">
        <f>I48+I52</f>
        <v>0</v>
      </c>
      <c r="J47" s="68">
        <f>J52</f>
        <v>47.400000000000006</v>
      </c>
      <c r="K47" s="40"/>
      <c r="L47" s="40"/>
      <c r="M47" s="40"/>
    </row>
    <row r="48" spans="2:13" ht="54.75" customHeight="1" hidden="1">
      <c r="B48" s="62">
        <f t="shared" si="0"/>
        <v>22</v>
      </c>
      <c r="C48" s="76" t="s">
        <v>49</v>
      </c>
      <c r="D48" s="67" t="s">
        <v>27</v>
      </c>
      <c r="E48" s="67" t="s">
        <v>31</v>
      </c>
      <c r="F48" s="67" t="s">
        <v>33</v>
      </c>
      <c r="G48" s="67"/>
      <c r="H48" s="67"/>
      <c r="I48" s="68">
        <f>I49</f>
        <v>0</v>
      </c>
      <c r="J48" s="68">
        <v>0</v>
      </c>
      <c r="K48" s="40"/>
      <c r="L48" s="40"/>
      <c r="M48" s="40"/>
    </row>
    <row r="49" spans="2:13" ht="75.75" customHeight="1" hidden="1">
      <c r="B49" s="62">
        <f t="shared" si="0"/>
        <v>23</v>
      </c>
      <c r="C49" s="70" t="s">
        <v>82</v>
      </c>
      <c r="D49" s="67" t="s">
        <v>27</v>
      </c>
      <c r="E49" s="67" t="s">
        <v>31</v>
      </c>
      <c r="F49" s="67" t="s">
        <v>33</v>
      </c>
      <c r="G49" s="67" t="s">
        <v>83</v>
      </c>
      <c r="H49" s="67"/>
      <c r="I49" s="68">
        <f>I50+I51</f>
        <v>0</v>
      </c>
      <c r="J49" s="68">
        <v>0</v>
      </c>
      <c r="K49" s="40"/>
      <c r="L49" s="40"/>
      <c r="M49" s="40"/>
    </row>
    <row r="50" spans="2:13" ht="72" customHeight="1" hidden="1">
      <c r="B50" s="62">
        <f t="shared" si="0"/>
        <v>24</v>
      </c>
      <c r="C50" s="70" t="s">
        <v>48</v>
      </c>
      <c r="D50" s="67" t="s">
        <v>27</v>
      </c>
      <c r="E50" s="67" t="s">
        <v>31</v>
      </c>
      <c r="F50" s="67" t="s">
        <v>33</v>
      </c>
      <c r="G50" s="67" t="s">
        <v>83</v>
      </c>
      <c r="H50" s="67" t="s">
        <v>39</v>
      </c>
      <c r="I50" s="68"/>
      <c r="J50" s="68">
        <v>0</v>
      </c>
      <c r="K50" s="40"/>
      <c r="L50" s="40"/>
      <c r="M50" s="40"/>
    </row>
    <row r="51" spans="2:13" ht="77.25" customHeight="1" hidden="1">
      <c r="B51" s="62">
        <f t="shared" si="0"/>
        <v>25</v>
      </c>
      <c r="C51" s="70" t="s">
        <v>1</v>
      </c>
      <c r="D51" s="67" t="s">
        <v>27</v>
      </c>
      <c r="E51" s="67" t="s">
        <v>31</v>
      </c>
      <c r="F51" s="67" t="s">
        <v>33</v>
      </c>
      <c r="G51" s="67" t="s">
        <v>83</v>
      </c>
      <c r="H51" s="67" t="s">
        <v>45</v>
      </c>
      <c r="I51" s="68"/>
      <c r="J51" s="68">
        <v>0</v>
      </c>
      <c r="K51" s="40"/>
      <c r="L51" s="40"/>
      <c r="M51" s="40"/>
    </row>
    <row r="52" spans="2:13" ht="134.25" customHeight="1">
      <c r="B52" s="62">
        <v>22</v>
      </c>
      <c r="C52" s="72" t="s">
        <v>109</v>
      </c>
      <c r="D52" s="67" t="s">
        <v>27</v>
      </c>
      <c r="E52" s="67" t="s">
        <v>31</v>
      </c>
      <c r="F52" s="67" t="s">
        <v>33</v>
      </c>
      <c r="G52" s="67" t="s">
        <v>61</v>
      </c>
      <c r="H52" s="67"/>
      <c r="I52" s="68">
        <f>I53</f>
        <v>0</v>
      </c>
      <c r="J52" s="68">
        <f>J53</f>
        <v>47.400000000000006</v>
      </c>
      <c r="K52" s="40"/>
      <c r="L52" s="40"/>
      <c r="M52" s="40"/>
    </row>
    <row r="53" spans="2:13" ht="252.75" customHeight="1">
      <c r="B53" s="62">
        <f t="shared" si="0"/>
        <v>23</v>
      </c>
      <c r="C53" s="70" t="s">
        <v>129</v>
      </c>
      <c r="D53" s="67" t="s">
        <v>27</v>
      </c>
      <c r="E53" s="67" t="s">
        <v>31</v>
      </c>
      <c r="F53" s="67" t="s">
        <v>33</v>
      </c>
      <c r="G53" s="67" t="s">
        <v>120</v>
      </c>
      <c r="H53" s="67" t="s">
        <v>28</v>
      </c>
      <c r="I53" s="68">
        <f>I54+I55+I56</f>
        <v>0</v>
      </c>
      <c r="J53" s="68">
        <f>J54+J55+J56</f>
        <v>47.400000000000006</v>
      </c>
      <c r="K53" s="40"/>
      <c r="L53" s="40"/>
      <c r="M53" s="40"/>
    </row>
    <row r="54" spans="2:13" ht="102" customHeight="1">
      <c r="B54" s="62">
        <f t="shared" si="0"/>
        <v>24</v>
      </c>
      <c r="C54" s="70" t="s">
        <v>70</v>
      </c>
      <c r="D54" s="67" t="s">
        <v>27</v>
      </c>
      <c r="E54" s="67" t="s">
        <v>31</v>
      </c>
      <c r="F54" s="67" t="s">
        <v>33</v>
      </c>
      <c r="G54" s="67" t="s">
        <v>120</v>
      </c>
      <c r="H54" s="67" t="s">
        <v>39</v>
      </c>
      <c r="I54" s="68"/>
      <c r="J54" s="68">
        <v>35.34</v>
      </c>
      <c r="K54" s="40"/>
      <c r="L54" s="40"/>
      <c r="M54" s="40"/>
    </row>
    <row r="55" spans="2:13" ht="95.25" customHeight="1">
      <c r="B55" s="62">
        <f t="shared" si="0"/>
        <v>25</v>
      </c>
      <c r="C55" s="70" t="s">
        <v>69</v>
      </c>
      <c r="D55" s="67" t="s">
        <v>27</v>
      </c>
      <c r="E55" s="67" t="s">
        <v>31</v>
      </c>
      <c r="F55" s="67" t="s">
        <v>33</v>
      </c>
      <c r="G55" s="67" t="s">
        <v>120</v>
      </c>
      <c r="H55" s="67" t="s">
        <v>68</v>
      </c>
      <c r="I55" s="68"/>
      <c r="J55" s="68">
        <v>10.67</v>
      </c>
      <c r="K55" s="40"/>
      <c r="L55" s="40"/>
      <c r="M55" s="40"/>
    </row>
    <row r="56" spans="2:13" ht="125.25" customHeight="1">
      <c r="B56" s="62">
        <f t="shared" si="0"/>
        <v>26</v>
      </c>
      <c r="C56" s="70" t="s">
        <v>1</v>
      </c>
      <c r="D56" s="67" t="s">
        <v>27</v>
      </c>
      <c r="E56" s="67" t="s">
        <v>31</v>
      </c>
      <c r="F56" s="67" t="s">
        <v>33</v>
      </c>
      <c r="G56" s="67" t="s">
        <v>120</v>
      </c>
      <c r="H56" s="67" t="s">
        <v>45</v>
      </c>
      <c r="I56" s="68"/>
      <c r="J56" s="68">
        <v>1.39</v>
      </c>
      <c r="K56" s="40"/>
      <c r="L56" s="40"/>
      <c r="M56" s="40"/>
    </row>
    <row r="57" spans="2:13" ht="81.75" customHeight="1">
      <c r="B57" s="62">
        <v>27</v>
      </c>
      <c r="C57" s="63" t="s">
        <v>34</v>
      </c>
      <c r="D57" s="64" t="s">
        <v>27</v>
      </c>
      <c r="E57" s="64" t="s">
        <v>35</v>
      </c>
      <c r="F57" s="64"/>
      <c r="G57" s="64"/>
      <c r="H57" s="64"/>
      <c r="I57" s="65">
        <f>I58</f>
        <v>0</v>
      </c>
      <c r="J57" s="65">
        <f>J58</f>
        <v>30</v>
      </c>
      <c r="K57" s="40"/>
      <c r="L57" s="40"/>
      <c r="M57" s="40"/>
    </row>
    <row r="58" spans="2:13" ht="53.25" customHeight="1">
      <c r="B58" s="62">
        <f t="shared" si="0"/>
        <v>28</v>
      </c>
      <c r="C58" s="66" t="s">
        <v>12</v>
      </c>
      <c r="D58" s="67" t="s">
        <v>27</v>
      </c>
      <c r="E58" s="67" t="s">
        <v>35</v>
      </c>
      <c r="F58" s="67" t="s">
        <v>33</v>
      </c>
      <c r="G58" s="67" t="s">
        <v>55</v>
      </c>
      <c r="H58" s="67"/>
      <c r="I58" s="68">
        <f>I59+I63</f>
        <v>0</v>
      </c>
      <c r="J58" s="68">
        <f>J63</f>
        <v>30</v>
      </c>
      <c r="K58" s="40"/>
      <c r="L58" s="40"/>
      <c r="M58" s="40"/>
    </row>
    <row r="59" spans="2:13" ht="64.5" customHeight="1" hidden="1">
      <c r="B59" s="62">
        <f t="shared" si="0"/>
        <v>29</v>
      </c>
      <c r="C59" s="72" t="s">
        <v>99</v>
      </c>
      <c r="D59" s="67" t="s">
        <v>27</v>
      </c>
      <c r="E59" s="67" t="s">
        <v>35</v>
      </c>
      <c r="F59" s="67" t="s">
        <v>33</v>
      </c>
      <c r="G59" s="67" t="s">
        <v>78</v>
      </c>
      <c r="H59" s="67"/>
      <c r="I59" s="68">
        <f>I60</f>
        <v>0</v>
      </c>
      <c r="J59" s="68">
        <f>J60</f>
        <v>0</v>
      </c>
      <c r="K59" s="40"/>
      <c r="L59" s="40"/>
      <c r="M59" s="40"/>
    </row>
    <row r="60" spans="2:13" ht="74.25" customHeight="1" hidden="1">
      <c r="B60" s="62">
        <f t="shared" si="0"/>
        <v>30</v>
      </c>
      <c r="C60" s="72" t="s">
        <v>110</v>
      </c>
      <c r="D60" s="67" t="s">
        <v>27</v>
      </c>
      <c r="E60" s="67" t="s">
        <v>35</v>
      </c>
      <c r="F60" s="67" t="s">
        <v>33</v>
      </c>
      <c r="G60" s="67" t="s">
        <v>84</v>
      </c>
      <c r="H60" s="67"/>
      <c r="I60" s="68">
        <f>I61</f>
        <v>0</v>
      </c>
      <c r="J60" s="68">
        <f>J61</f>
        <v>0</v>
      </c>
      <c r="K60" s="40"/>
      <c r="L60" s="40"/>
      <c r="M60" s="40"/>
    </row>
    <row r="61" spans="2:13" ht="139.5" customHeight="1" hidden="1">
      <c r="B61" s="62">
        <f t="shared" si="0"/>
        <v>31</v>
      </c>
      <c r="C61" s="66" t="s">
        <v>111</v>
      </c>
      <c r="D61" s="67" t="s">
        <v>27</v>
      </c>
      <c r="E61" s="67" t="s">
        <v>35</v>
      </c>
      <c r="F61" s="67" t="s">
        <v>33</v>
      </c>
      <c r="G61" s="67" t="s">
        <v>85</v>
      </c>
      <c r="H61" s="67"/>
      <c r="I61" s="68">
        <f>I62</f>
        <v>0</v>
      </c>
      <c r="J61" s="68">
        <v>0</v>
      </c>
      <c r="K61" s="40"/>
      <c r="L61" s="40"/>
      <c r="M61" s="40"/>
    </row>
    <row r="62" spans="2:13" ht="58.5" customHeight="1" hidden="1">
      <c r="B62" s="62">
        <f t="shared" si="0"/>
        <v>32</v>
      </c>
      <c r="C62" s="78" t="s">
        <v>1</v>
      </c>
      <c r="D62" s="67" t="s">
        <v>27</v>
      </c>
      <c r="E62" s="67" t="s">
        <v>35</v>
      </c>
      <c r="F62" s="67" t="s">
        <v>33</v>
      </c>
      <c r="G62" s="67" t="s">
        <v>85</v>
      </c>
      <c r="H62" s="67">
        <v>244</v>
      </c>
      <c r="I62" s="68"/>
      <c r="J62" s="68">
        <v>0</v>
      </c>
      <c r="K62" s="40"/>
      <c r="L62" s="40"/>
      <c r="M62" s="40"/>
    </row>
    <row r="63" spans="2:13" ht="133.5" customHeight="1">
      <c r="B63" s="62">
        <v>29</v>
      </c>
      <c r="C63" s="72" t="s">
        <v>99</v>
      </c>
      <c r="D63" s="67" t="s">
        <v>27</v>
      </c>
      <c r="E63" s="67" t="s">
        <v>35</v>
      </c>
      <c r="F63" s="67" t="s">
        <v>33</v>
      </c>
      <c r="G63" s="67" t="s">
        <v>55</v>
      </c>
      <c r="H63" s="67"/>
      <c r="I63" s="68">
        <f aca="true" t="shared" si="1" ref="I63:J65">I64</f>
        <v>0</v>
      </c>
      <c r="J63" s="68">
        <f t="shared" si="1"/>
        <v>30</v>
      </c>
      <c r="K63" s="40"/>
      <c r="L63" s="40"/>
      <c r="M63" s="40"/>
    </row>
    <row r="64" spans="2:13" ht="144.75" customHeight="1">
      <c r="B64" s="62">
        <f t="shared" si="0"/>
        <v>30</v>
      </c>
      <c r="C64" s="72" t="s">
        <v>100</v>
      </c>
      <c r="D64" s="67" t="s">
        <v>27</v>
      </c>
      <c r="E64" s="67" t="s">
        <v>35</v>
      </c>
      <c r="F64" s="67" t="s">
        <v>33</v>
      </c>
      <c r="G64" s="67" t="s">
        <v>53</v>
      </c>
      <c r="H64" s="67"/>
      <c r="I64" s="68">
        <f t="shared" si="1"/>
        <v>0</v>
      </c>
      <c r="J64" s="68">
        <f t="shared" si="1"/>
        <v>30</v>
      </c>
      <c r="K64" s="40"/>
      <c r="L64" s="40"/>
      <c r="M64" s="40"/>
    </row>
    <row r="65" spans="2:13" ht="273" customHeight="1">
      <c r="B65" s="62">
        <f t="shared" si="0"/>
        <v>31</v>
      </c>
      <c r="C65" s="66" t="s">
        <v>101</v>
      </c>
      <c r="D65" s="67" t="s">
        <v>27</v>
      </c>
      <c r="E65" s="67" t="s">
        <v>35</v>
      </c>
      <c r="F65" s="67" t="s">
        <v>33</v>
      </c>
      <c r="G65" s="67" t="s">
        <v>54</v>
      </c>
      <c r="H65" s="67"/>
      <c r="I65" s="68">
        <f t="shared" si="1"/>
        <v>0</v>
      </c>
      <c r="J65" s="68">
        <f t="shared" si="1"/>
        <v>30</v>
      </c>
      <c r="K65" s="40"/>
      <c r="L65" s="40"/>
      <c r="M65" s="40"/>
    </row>
    <row r="66" spans="2:13" ht="115.5" customHeight="1">
      <c r="B66" s="62">
        <f t="shared" si="0"/>
        <v>32</v>
      </c>
      <c r="C66" s="78" t="s">
        <v>1</v>
      </c>
      <c r="D66" s="67" t="s">
        <v>27</v>
      </c>
      <c r="E66" s="67" t="s">
        <v>35</v>
      </c>
      <c r="F66" s="67" t="s">
        <v>33</v>
      </c>
      <c r="G66" s="67" t="s">
        <v>54</v>
      </c>
      <c r="H66" s="67">
        <v>244</v>
      </c>
      <c r="I66" s="68"/>
      <c r="J66" s="68">
        <v>30</v>
      </c>
      <c r="K66" s="40"/>
      <c r="L66" s="40"/>
      <c r="M66" s="40"/>
    </row>
    <row r="67" spans="2:13" ht="66" customHeight="1">
      <c r="B67" s="62">
        <f t="shared" si="0"/>
        <v>33</v>
      </c>
      <c r="C67" s="71" t="s">
        <v>6</v>
      </c>
      <c r="D67" s="64" t="s">
        <v>27</v>
      </c>
      <c r="E67" s="79" t="s">
        <v>7</v>
      </c>
      <c r="F67" s="79"/>
      <c r="G67" s="79"/>
      <c r="H67" s="79"/>
      <c r="I67" s="80">
        <f>I68</f>
        <v>0</v>
      </c>
      <c r="J67" s="80">
        <f>J68</f>
        <v>119.80000000000001</v>
      </c>
      <c r="K67" s="40"/>
      <c r="L67" s="40"/>
      <c r="M67" s="40"/>
    </row>
    <row r="68" spans="2:13" ht="62.25" customHeight="1">
      <c r="B68" s="62">
        <f t="shared" si="0"/>
        <v>34</v>
      </c>
      <c r="C68" s="70" t="s">
        <v>8</v>
      </c>
      <c r="D68" s="67" t="s">
        <v>27</v>
      </c>
      <c r="E68" s="77" t="s">
        <v>7</v>
      </c>
      <c r="F68" s="77" t="s">
        <v>7</v>
      </c>
      <c r="G68" s="77" t="s">
        <v>55</v>
      </c>
      <c r="H68" s="77"/>
      <c r="I68" s="81">
        <f>I69+++I74</f>
        <v>0</v>
      </c>
      <c r="J68" s="81">
        <f>J74</f>
        <v>119.80000000000001</v>
      </c>
      <c r="K68" s="40"/>
      <c r="L68" s="40"/>
      <c r="M68" s="40"/>
    </row>
    <row r="69" spans="2:13" ht="99.75" customHeight="1" hidden="1">
      <c r="B69" s="62">
        <f t="shared" si="0"/>
        <v>35</v>
      </c>
      <c r="C69" s="72" t="s">
        <v>99</v>
      </c>
      <c r="D69" s="67" t="s">
        <v>27</v>
      </c>
      <c r="E69" s="67" t="s">
        <v>7</v>
      </c>
      <c r="F69" s="67" t="s">
        <v>7</v>
      </c>
      <c r="G69" s="67" t="s">
        <v>78</v>
      </c>
      <c r="H69" s="77"/>
      <c r="I69" s="81">
        <f>I70</f>
        <v>0</v>
      </c>
      <c r="J69" s="81">
        <f>J70</f>
        <v>0</v>
      </c>
      <c r="K69" s="40"/>
      <c r="L69" s="40"/>
      <c r="M69" s="40"/>
    </row>
    <row r="70" spans="2:13" ht="78.75" customHeight="1" hidden="1">
      <c r="B70" s="62">
        <f aca="true" t="shared" si="2" ref="B70:B107">B69+1</f>
        <v>36</v>
      </c>
      <c r="C70" s="72" t="s">
        <v>102</v>
      </c>
      <c r="D70" s="67" t="s">
        <v>27</v>
      </c>
      <c r="E70" s="77" t="s">
        <v>7</v>
      </c>
      <c r="F70" s="77" t="s">
        <v>7</v>
      </c>
      <c r="G70" s="67" t="s">
        <v>86</v>
      </c>
      <c r="H70" s="77"/>
      <c r="I70" s="81">
        <f>I71</f>
        <v>0</v>
      </c>
      <c r="J70" s="81">
        <f>J71</f>
        <v>0</v>
      </c>
      <c r="K70" s="40"/>
      <c r="L70" s="40"/>
      <c r="M70" s="40"/>
    </row>
    <row r="71" spans="2:13" ht="154.5" customHeight="1" hidden="1">
      <c r="B71" s="62">
        <f t="shared" si="2"/>
        <v>37</v>
      </c>
      <c r="C71" s="70" t="s">
        <v>103</v>
      </c>
      <c r="D71" s="67" t="s">
        <v>27</v>
      </c>
      <c r="E71" s="77" t="s">
        <v>7</v>
      </c>
      <c r="F71" s="77" t="s">
        <v>7</v>
      </c>
      <c r="G71" s="77" t="s">
        <v>87</v>
      </c>
      <c r="H71" s="77" t="s">
        <v>28</v>
      </c>
      <c r="I71" s="81">
        <f>I72+I73</f>
        <v>0</v>
      </c>
      <c r="J71" s="81">
        <v>0</v>
      </c>
      <c r="K71" s="40"/>
      <c r="L71" s="40"/>
      <c r="M71" s="40"/>
    </row>
    <row r="72" spans="2:13" ht="75.75" customHeight="1" hidden="1">
      <c r="B72" s="62">
        <f t="shared" si="2"/>
        <v>38</v>
      </c>
      <c r="C72" s="83" t="s">
        <v>48</v>
      </c>
      <c r="D72" s="67" t="s">
        <v>27</v>
      </c>
      <c r="E72" s="77" t="s">
        <v>7</v>
      </c>
      <c r="F72" s="77" t="s">
        <v>7</v>
      </c>
      <c r="G72" s="77" t="s">
        <v>87</v>
      </c>
      <c r="H72" s="77" t="s">
        <v>39</v>
      </c>
      <c r="I72" s="81"/>
      <c r="J72" s="68">
        <v>0</v>
      </c>
      <c r="K72" s="40"/>
      <c r="L72" s="40"/>
      <c r="M72" s="40"/>
    </row>
    <row r="73" spans="2:13" ht="69" customHeight="1" hidden="1">
      <c r="B73" s="62">
        <f t="shared" si="2"/>
        <v>39</v>
      </c>
      <c r="C73" s="78" t="s">
        <v>1</v>
      </c>
      <c r="D73" s="67" t="s">
        <v>27</v>
      </c>
      <c r="E73" s="77" t="s">
        <v>7</v>
      </c>
      <c r="F73" s="77" t="s">
        <v>7</v>
      </c>
      <c r="G73" s="77" t="s">
        <v>87</v>
      </c>
      <c r="H73" s="77" t="s">
        <v>45</v>
      </c>
      <c r="I73" s="81"/>
      <c r="J73" s="68">
        <v>0</v>
      </c>
      <c r="K73" s="40"/>
      <c r="L73" s="40"/>
      <c r="M73" s="40"/>
    </row>
    <row r="74" spans="2:13" ht="112.5" customHeight="1">
      <c r="B74" s="62">
        <v>35</v>
      </c>
      <c r="C74" s="72" t="s">
        <v>99</v>
      </c>
      <c r="D74" s="67" t="s">
        <v>27</v>
      </c>
      <c r="E74" s="67" t="s">
        <v>7</v>
      </c>
      <c r="F74" s="67" t="s">
        <v>7</v>
      </c>
      <c r="G74" s="67" t="s">
        <v>55</v>
      </c>
      <c r="H74" s="77"/>
      <c r="I74" s="68">
        <f>I75</f>
        <v>0</v>
      </c>
      <c r="J74" s="68">
        <f>J75</f>
        <v>119.80000000000001</v>
      </c>
      <c r="K74" s="40"/>
      <c r="L74" s="40"/>
      <c r="M74" s="40"/>
    </row>
    <row r="75" spans="2:13" ht="118.5" customHeight="1">
      <c r="B75" s="62">
        <v>36</v>
      </c>
      <c r="C75" s="72" t="s">
        <v>102</v>
      </c>
      <c r="D75" s="67" t="s">
        <v>27</v>
      </c>
      <c r="E75" s="77" t="s">
        <v>7</v>
      </c>
      <c r="F75" s="77" t="s">
        <v>7</v>
      </c>
      <c r="G75" s="67" t="s">
        <v>56</v>
      </c>
      <c r="H75" s="77" t="s">
        <v>28</v>
      </c>
      <c r="I75" s="68">
        <f>I76</f>
        <v>0</v>
      </c>
      <c r="J75" s="68">
        <f>J76</f>
        <v>119.80000000000001</v>
      </c>
      <c r="K75" s="40"/>
      <c r="L75" s="40"/>
      <c r="M75" s="40"/>
    </row>
    <row r="76" spans="2:13" ht="258.75" customHeight="1">
      <c r="B76" s="62">
        <f t="shared" si="2"/>
        <v>37</v>
      </c>
      <c r="C76" s="70" t="s">
        <v>103</v>
      </c>
      <c r="D76" s="67" t="s">
        <v>27</v>
      </c>
      <c r="E76" s="77" t="s">
        <v>7</v>
      </c>
      <c r="F76" s="77" t="s">
        <v>7</v>
      </c>
      <c r="G76" s="67" t="s">
        <v>58</v>
      </c>
      <c r="H76" s="77" t="s">
        <v>28</v>
      </c>
      <c r="I76" s="68">
        <f>I77+I78+I79</f>
        <v>0</v>
      </c>
      <c r="J76" s="68">
        <f>J77+J78+J79</f>
        <v>119.80000000000001</v>
      </c>
      <c r="K76" s="40"/>
      <c r="L76" s="40"/>
      <c r="M76" s="40"/>
    </row>
    <row r="77" spans="2:13" ht="76.5" customHeight="1">
      <c r="B77" s="62">
        <f t="shared" si="2"/>
        <v>38</v>
      </c>
      <c r="C77" s="70" t="s">
        <v>70</v>
      </c>
      <c r="D77" s="67" t="s">
        <v>27</v>
      </c>
      <c r="E77" s="77" t="s">
        <v>7</v>
      </c>
      <c r="F77" s="77" t="s">
        <v>7</v>
      </c>
      <c r="G77" s="67" t="s">
        <v>58</v>
      </c>
      <c r="H77" s="77" t="s">
        <v>39</v>
      </c>
      <c r="I77" s="68"/>
      <c r="J77" s="68">
        <v>76.65</v>
      </c>
      <c r="K77" s="40"/>
      <c r="L77" s="40"/>
      <c r="M77" s="40"/>
    </row>
    <row r="78" spans="2:13" ht="86.25" customHeight="1">
      <c r="B78" s="62">
        <f t="shared" si="2"/>
        <v>39</v>
      </c>
      <c r="C78" s="70" t="s">
        <v>69</v>
      </c>
      <c r="D78" s="67" t="s">
        <v>27</v>
      </c>
      <c r="E78" s="77" t="s">
        <v>7</v>
      </c>
      <c r="F78" s="77" t="s">
        <v>7</v>
      </c>
      <c r="G78" s="67" t="s">
        <v>58</v>
      </c>
      <c r="H78" s="77" t="s">
        <v>68</v>
      </c>
      <c r="I78" s="68"/>
      <c r="J78" s="68">
        <v>23.15</v>
      </c>
      <c r="K78" s="40"/>
      <c r="L78" s="40"/>
      <c r="M78" s="40"/>
    </row>
    <row r="79" spans="2:13" ht="153.75" customHeight="1">
      <c r="B79" s="62">
        <f t="shared" si="2"/>
        <v>40</v>
      </c>
      <c r="C79" s="78" t="s">
        <v>1</v>
      </c>
      <c r="D79" s="67" t="s">
        <v>27</v>
      </c>
      <c r="E79" s="77" t="s">
        <v>7</v>
      </c>
      <c r="F79" s="77" t="s">
        <v>7</v>
      </c>
      <c r="G79" s="67" t="s">
        <v>58</v>
      </c>
      <c r="H79" s="77" t="s">
        <v>45</v>
      </c>
      <c r="I79" s="68"/>
      <c r="J79" s="68">
        <v>20</v>
      </c>
      <c r="K79" s="40"/>
      <c r="L79" s="40"/>
      <c r="M79" s="40"/>
    </row>
    <row r="80" spans="2:13" ht="88.5" customHeight="1">
      <c r="B80" s="62">
        <f t="shared" si="2"/>
        <v>41</v>
      </c>
      <c r="C80" s="63" t="s">
        <v>47</v>
      </c>
      <c r="D80" s="64" t="s">
        <v>27</v>
      </c>
      <c r="E80" s="64" t="s">
        <v>36</v>
      </c>
      <c r="F80" s="64"/>
      <c r="G80" s="64"/>
      <c r="H80" s="64"/>
      <c r="I80" s="65">
        <f>I81</f>
        <v>0</v>
      </c>
      <c r="J80" s="65">
        <f>J81</f>
        <v>854.45</v>
      </c>
      <c r="K80" s="40"/>
      <c r="L80" s="40"/>
      <c r="M80" s="40"/>
    </row>
    <row r="81" spans="2:13" ht="52.5" customHeight="1">
      <c r="B81" s="62">
        <f t="shared" si="2"/>
        <v>42</v>
      </c>
      <c r="C81" s="66" t="s">
        <v>11</v>
      </c>
      <c r="D81" s="67" t="s">
        <v>27</v>
      </c>
      <c r="E81" s="67" t="s">
        <v>36</v>
      </c>
      <c r="F81" s="67" t="s">
        <v>30</v>
      </c>
      <c r="G81" s="67" t="s">
        <v>55</v>
      </c>
      <c r="H81" s="67"/>
      <c r="I81" s="68">
        <f>I82+I89</f>
        <v>0</v>
      </c>
      <c r="J81" s="68">
        <f>J89</f>
        <v>854.45</v>
      </c>
      <c r="K81" s="40"/>
      <c r="L81" s="40"/>
      <c r="M81" s="40"/>
    </row>
    <row r="82" spans="2:13" ht="52.5" customHeight="1" hidden="1">
      <c r="B82" s="62">
        <f t="shared" si="2"/>
        <v>43</v>
      </c>
      <c r="C82" s="72" t="s">
        <v>99</v>
      </c>
      <c r="D82" s="67" t="s">
        <v>27</v>
      </c>
      <c r="E82" s="67" t="s">
        <v>36</v>
      </c>
      <c r="F82" s="67" t="s">
        <v>30</v>
      </c>
      <c r="G82" s="67" t="s">
        <v>78</v>
      </c>
      <c r="H82" s="67"/>
      <c r="I82" s="68">
        <f>I83</f>
        <v>0</v>
      </c>
      <c r="J82" s="68">
        <f>J83</f>
        <v>0</v>
      </c>
      <c r="K82" s="40"/>
      <c r="L82" s="40"/>
      <c r="M82" s="40"/>
    </row>
    <row r="83" spans="2:13" ht="51.75" customHeight="1" hidden="1">
      <c r="B83" s="62">
        <f t="shared" si="2"/>
        <v>44</v>
      </c>
      <c r="C83" s="72" t="s">
        <v>102</v>
      </c>
      <c r="D83" s="67" t="s">
        <v>27</v>
      </c>
      <c r="E83" s="67" t="s">
        <v>36</v>
      </c>
      <c r="F83" s="67" t="s">
        <v>30</v>
      </c>
      <c r="G83" s="67" t="s">
        <v>86</v>
      </c>
      <c r="H83" s="67"/>
      <c r="I83" s="68">
        <f>I84</f>
        <v>0</v>
      </c>
      <c r="J83" s="68">
        <f>J84</f>
        <v>0</v>
      </c>
      <c r="K83" s="40"/>
      <c r="L83" s="40"/>
      <c r="M83" s="40"/>
    </row>
    <row r="84" spans="2:13" ht="121.5" customHeight="1" hidden="1">
      <c r="B84" s="62">
        <f t="shared" si="2"/>
        <v>45</v>
      </c>
      <c r="C84" s="66" t="s">
        <v>104</v>
      </c>
      <c r="D84" s="67" t="s">
        <v>27</v>
      </c>
      <c r="E84" s="67" t="s">
        <v>36</v>
      </c>
      <c r="F84" s="67" t="s">
        <v>30</v>
      </c>
      <c r="G84" s="67" t="s">
        <v>88</v>
      </c>
      <c r="H84" s="67" t="s">
        <v>28</v>
      </c>
      <c r="I84" s="68">
        <f>I85+I86+I87+I88</f>
        <v>0</v>
      </c>
      <c r="J84" s="68">
        <f>J88</f>
        <v>0</v>
      </c>
      <c r="K84" s="40"/>
      <c r="L84" s="40"/>
      <c r="M84" s="40"/>
    </row>
    <row r="85" spans="2:13" ht="63.75" customHeight="1" hidden="1">
      <c r="B85" s="62">
        <f t="shared" si="2"/>
        <v>46</v>
      </c>
      <c r="C85" s="70" t="s">
        <v>66</v>
      </c>
      <c r="D85" s="67" t="s">
        <v>27</v>
      </c>
      <c r="E85" s="67" t="s">
        <v>36</v>
      </c>
      <c r="F85" s="67" t="s">
        <v>30</v>
      </c>
      <c r="G85" s="67" t="s">
        <v>88</v>
      </c>
      <c r="H85" s="67" t="s">
        <v>45</v>
      </c>
      <c r="I85" s="68"/>
      <c r="J85" s="68">
        <v>0</v>
      </c>
      <c r="K85" s="40"/>
      <c r="L85" s="40"/>
      <c r="M85" s="40"/>
    </row>
    <row r="86" spans="2:13" ht="47.25" customHeight="1" hidden="1">
      <c r="B86" s="62">
        <f t="shared" si="2"/>
        <v>47</v>
      </c>
      <c r="C86" s="70" t="s">
        <v>52</v>
      </c>
      <c r="D86" s="67" t="s">
        <v>27</v>
      </c>
      <c r="E86" s="67" t="s">
        <v>36</v>
      </c>
      <c r="F86" s="67" t="s">
        <v>30</v>
      </c>
      <c r="G86" s="67" t="s">
        <v>88</v>
      </c>
      <c r="H86" s="67" t="s">
        <v>67</v>
      </c>
      <c r="I86" s="68"/>
      <c r="J86" s="68">
        <v>0</v>
      </c>
      <c r="K86" s="40"/>
      <c r="L86" s="40"/>
      <c r="M86" s="40"/>
    </row>
    <row r="87" spans="2:13" ht="55.5" customHeight="1" hidden="1">
      <c r="B87" s="62">
        <f t="shared" si="2"/>
        <v>48</v>
      </c>
      <c r="C87" s="70" t="s">
        <v>43</v>
      </c>
      <c r="D87" s="67" t="s">
        <v>27</v>
      </c>
      <c r="E87" s="67" t="s">
        <v>36</v>
      </c>
      <c r="F87" s="67" t="s">
        <v>30</v>
      </c>
      <c r="G87" s="67" t="s">
        <v>88</v>
      </c>
      <c r="H87" s="67" t="s">
        <v>46</v>
      </c>
      <c r="I87" s="68"/>
      <c r="J87" s="68">
        <v>0</v>
      </c>
      <c r="K87" s="40"/>
      <c r="L87" s="40"/>
      <c r="M87" s="40"/>
    </row>
    <row r="88" spans="2:13" ht="36" customHeight="1" hidden="1">
      <c r="B88" s="62">
        <f t="shared" si="2"/>
        <v>49</v>
      </c>
      <c r="C88" s="70" t="s">
        <v>44</v>
      </c>
      <c r="D88" s="67" t="s">
        <v>27</v>
      </c>
      <c r="E88" s="67" t="s">
        <v>36</v>
      </c>
      <c r="F88" s="67" t="s">
        <v>30</v>
      </c>
      <c r="G88" s="67" t="s">
        <v>88</v>
      </c>
      <c r="H88" s="67" t="s">
        <v>9</v>
      </c>
      <c r="I88" s="68"/>
      <c r="J88" s="68">
        <v>0</v>
      </c>
      <c r="K88" s="40"/>
      <c r="L88" s="40"/>
      <c r="M88" s="40"/>
    </row>
    <row r="89" spans="2:13" ht="136.5" customHeight="1">
      <c r="B89" s="62">
        <v>43</v>
      </c>
      <c r="C89" s="72" t="s">
        <v>99</v>
      </c>
      <c r="D89" s="67" t="s">
        <v>27</v>
      </c>
      <c r="E89" s="67" t="s">
        <v>36</v>
      </c>
      <c r="F89" s="67" t="s">
        <v>30</v>
      </c>
      <c r="G89" s="67" t="s">
        <v>55</v>
      </c>
      <c r="H89" s="67"/>
      <c r="I89" s="68">
        <f>I90</f>
        <v>0</v>
      </c>
      <c r="J89" s="68">
        <f>J90</f>
        <v>854.45</v>
      </c>
      <c r="K89" s="40"/>
      <c r="L89" s="40"/>
      <c r="M89" s="40"/>
    </row>
    <row r="90" spans="2:13" ht="138.75" customHeight="1">
      <c r="B90" s="62">
        <f t="shared" si="2"/>
        <v>44</v>
      </c>
      <c r="C90" s="72" t="s">
        <v>102</v>
      </c>
      <c r="D90" s="67" t="s">
        <v>27</v>
      </c>
      <c r="E90" s="67" t="s">
        <v>36</v>
      </c>
      <c r="F90" s="67" t="s">
        <v>30</v>
      </c>
      <c r="G90" s="67" t="s">
        <v>56</v>
      </c>
      <c r="H90" s="67"/>
      <c r="I90" s="68">
        <f>I91</f>
        <v>0</v>
      </c>
      <c r="J90" s="68">
        <f>J91</f>
        <v>854.45</v>
      </c>
      <c r="K90" s="40"/>
      <c r="L90" s="40"/>
      <c r="M90" s="40"/>
    </row>
    <row r="91" spans="2:13" ht="244.5" customHeight="1">
      <c r="B91" s="62">
        <f t="shared" si="2"/>
        <v>45</v>
      </c>
      <c r="C91" s="66" t="s">
        <v>104</v>
      </c>
      <c r="D91" s="67" t="s">
        <v>27</v>
      </c>
      <c r="E91" s="67" t="s">
        <v>36</v>
      </c>
      <c r="F91" s="67" t="s">
        <v>30</v>
      </c>
      <c r="G91" s="67" t="s">
        <v>59</v>
      </c>
      <c r="H91" s="67" t="s">
        <v>28</v>
      </c>
      <c r="I91" s="68">
        <f>I92+I93+I94+I95</f>
        <v>0</v>
      </c>
      <c r="J91" s="68">
        <f>J92+J93+J94+J95</f>
        <v>854.45</v>
      </c>
      <c r="K91" s="40"/>
      <c r="L91" s="40"/>
      <c r="M91" s="40"/>
    </row>
    <row r="92" spans="2:13" ht="132.75" customHeight="1">
      <c r="B92" s="62">
        <f t="shared" si="2"/>
        <v>46</v>
      </c>
      <c r="C92" s="70" t="s">
        <v>66</v>
      </c>
      <c r="D92" s="67" t="s">
        <v>27</v>
      </c>
      <c r="E92" s="67" t="s">
        <v>36</v>
      </c>
      <c r="F92" s="67" t="s">
        <v>30</v>
      </c>
      <c r="G92" s="67" t="s">
        <v>59</v>
      </c>
      <c r="H92" s="67" t="s">
        <v>45</v>
      </c>
      <c r="I92" s="68"/>
      <c r="J92" s="68">
        <v>823.45</v>
      </c>
      <c r="K92" s="40"/>
      <c r="L92" s="40"/>
      <c r="M92" s="40"/>
    </row>
    <row r="93" spans="2:13" ht="78.75" customHeight="1">
      <c r="B93" s="62">
        <f t="shared" si="2"/>
        <v>47</v>
      </c>
      <c r="C93" s="70" t="s">
        <v>52</v>
      </c>
      <c r="D93" s="67" t="s">
        <v>27</v>
      </c>
      <c r="E93" s="67" t="s">
        <v>36</v>
      </c>
      <c r="F93" s="67" t="s">
        <v>30</v>
      </c>
      <c r="G93" s="67" t="s">
        <v>59</v>
      </c>
      <c r="H93" s="67" t="s">
        <v>67</v>
      </c>
      <c r="I93" s="68"/>
      <c r="J93" s="68">
        <v>10</v>
      </c>
      <c r="K93" s="40"/>
      <c r="L93" s="40"/>
      <c r="M93" s="40"/>
    </row>
    <row r="94" spans="2:13" ht="85.5" customHeight="1">
      <c r="B94" s="62">
        <f t="shared" si="2"/>
        <v>48</v>
      </c>
      <c r="C94" s="70" t="s">
        <v>43</v>
      </c>
      <c r="D94" s="67" t="s">
        <v>27</v>
      </c>
      <c r="E94" s="67" t="s">
        <v>36</v>
      </c>
      <c r="F94" s="67" t="s">
        <v>30</v>
      </c>
      <c r="G94" s="67" t="s">
        <v>59</v>
      </c>
      <c r="H94" s="67" t="s">
        <v>46</v>
      </c>
      <c r="I94" s="68"/>
      <c r="J94" s="68">
        <v>15</v>
      </c>
      <c r="K94" s="40"/>
      <c r="L94" s="40"/>
      <c r="M94" s="40"/>
    </row>
    <row r="95" spans="2:13" ht="55.5" customHeight="1">
      <c r="B95" s="62">
        <f t="shared" si="2"/>
        <v>49</v>
      </c>
      <c r="C95" s="70" t="s">
        <v>44</v>
      </c>
      <c r="D95" s="67" t="s">
        <v>27</v>
      </c>
      <c r="E95" s="67" t="s">
        <v>36</v>
      </c>
      <c r="F95" s="67" t="s">
        <v>30</v>
      </c>
      <c r="G95" s="67" t="s">
        <v>59</v>
      </c>
      <c r="H95" s="67" t="s">
        <v>9</v>
      </c>
      <c r="I95" s="68"/>
      <c r="J95" s="68">
        <v>6</v>
      </c>
      <c r="K95" s="40"/>
      <c r="L95" s="40"/>
      <c r="M95" s="40"/>
    </row>
    <row r="96" spans="2:13" ht="49.5" customHeight="1">
      <c r="B96" s="62">
        <f t="shared" si="2"/>
        <v>50</v>
      </c>
      <c r="C96" s="71" t="s">
        <v>51</v>
      </c>
      <c r="D96" s="64" t="s">
        <v>27</v>
      </c>
      <c r="E96" s="79" t="s">
        <v>37</v>
      </c>
      <c r="F96" s="79"/>
      <c r="G96" s="79"/>
      <c r="H96" s="79"/>
      <c r="I96" s="65">
        <f>I97</f>
        <v>0</v>
      </c>
      <c r="J96" s="65">
        <f>J103</f>
        <v>685.54</v>
      </c>
      <c r="K96" s="40"/>
      <c r="L96" s="40"/>
      <c r="M96" s="40"/>
    </row>
    <row r="97" spans="2:13" ht="73.5" customHeight="1">
      <c r="B97" s="62">
        <f t="shared" si="2"/>
        <v>51</v>
      </c>
      <c r="C97" s="82" t="s">
        <v>21</v>
      </c>
      <c r="D97" s="67" t="s">
        <v>27</v>
      </c>
      <c r="E97" s="67" t="s">
        <v>37</v>
      </c>
      <c r="F97" s="67" t="s">
        <v>35</v>
      </c>
      <c r="G97" s="67" t="s">
        <v>55</v>
      </c>
      <c r="H97" s="67"/>
      <c r="I97" s="68">
        <f>I98+I103</f>
        <v>0</v>
      </c>
      <c r="J97" s="68">
        <f>J103</f>
        <v>685.54</v>
      </c>
      <c r="K97" s="40"/>
      <c r="L97" s="40"/>
      <c r="M97" s="40"/>
    </row>
    <row r="98" spans="2:13" ht="71.25" customHeight="1" hidden="1">
      <c r="B98" s="62">
        <f t="shared" si="2"/>
        <v>52</v>
      </c>
      <c r="C98" s="72" t="s">
        <v>99</v>
      </c>
      <c r="D98" s="67" t="s">
        <v>27</v>
      </c>
      <c r="E98" s="67" t="s">
        <v>37</v>
      </c>
      <c r="F98" s="67" t="s">
        <v>35</v>
      </c>
      <c r="G98" s="67" t="s">
        <v>78</v>
      </c>
      <c r="H98" s="67"/>
      <c r="I98" s="68">
        <f>I99</f>
        <v>0</v>
      </c>
      <c r="J98" s="68">
        <v>0</v>
      </c>
      <c r="K98" s="40"/>
      <c r="L98" s="40"/>
      <c r="M98" s="40"/>
    </row>
    <row r="99" spans="2:13" ht="75.75" customHeight="1" hidden="1">
      <c r="B99" s="62">
        <f t="shared" si="2"/>
        <v>53</v>
      </c>
      <c r="C99" s="72" t="s">
        <v>102</v>
      </c>
      <c r="D99" s="67" t="s">
        <v>27</v>
      </c>
      <c r="E99" s="67" t="s">
        <v>37</v>
      </c>
      <c r="F99" s="67" t="s">
        <v>35</v>
      </c>
      <c r="G99" s="67" t="s">
        <v>86</v>
      </c>
      <c r="H99" s="67" t="s">
        <v>28</v>
      </c>
      <c r="I99" s="68">
        <f>I100</f>
        <v>0</v>
      </c>
      <c r="J99" s="68">
        <v>0</v>
      </c>
      <c r="K99" s="40"/>
      <c r="L99" s="40"/>
      <c r="M99" s="40"/>
    </row>
    <row r="100" spans="2:13" ht="141" customHeight="1" hidden="1">
      <c r="B100" s="62">
        <f t="shared" si="2"/>
        <v>54</v>
      </c>
      <c r="C100" s="66" t="s">
        <v>105</v>
      </c>
      <c r="D100" s="67" t="s">
        <v>27</v>
      </c>
      <c r="E100" s="67" t="s">
        <v>37</v>
      </c>
      <c r="F100" s="67" t="s">
        <v>35</v>
      </c>
      <c r="G100" s="67" t="s">
        <v>87</v>
      </c>
      <c r="H100" s="67" t="s">
        <v>28</v>
      </c>
      <c r="I100" s="68">
        <f>I101+I102</f>
        <v>0</v>
      </c>
      <c r="J100" s="68">
        <v>0</v>
      </c>
      <c r="K100" s="40"/>
      <c r="L100" s="40"/>
      <c r="M100" s="40"/>
    </row>
    <row r="101" spans="2:13" ht="85.5" customHeight="1" hidden="1">
      <c r="B101" s="62">
        <f t="shared" si="2"/>
        <v>55</v>
      </c>
      <c r="C101" s="83" t="s">
        <v>48</v>
      </c>
      <c r="D101" s="67" t="s">
        <v>27</v>
      </c>
      <c r="E101" s="67" t="s">
        <v>37</v>
      </c>
      <c r="F101" s="67" t="s">
        <v>35</v>
      </c>
      <c r="G101" s="67" t="s">
        <v>87</v>
      </c>
      <c r="H101" s="67" t="s">
        <v>39</v>
      </c>
      <c r="I101" s="68"/>
      <c r="J101" s="68">
        <v>0</v>
      </c>
      <c r="K101" s="40"/>
      <c r="L101" s="40"/>
      <c r="M101" s="40"/>
    </row>
    <row r="102" spans="2:13" ht="62.25" customHeight="1" hidden="1">
      <c r="B102" s="62">
        <f t="shared" si="2"/>
        <v>56</v>
      </c>
      <c r="C102" s="78" t="s">
        <v>1</v>
      </c>
      <c r="D102" s="92" t="s">
        <v>27</v>
      </c>
      <c r="E102" s="92" t="s">
        <v>37</v>
      </c>
      <c r="F102" s="92" t="s">
        <v>35</v>
      </c>
      <c r="G102" s="92" t="s">
        <v>87</v>
      </c>
      <c r="H102" s="92" t="s">
        <v>45</v>
      </c>
      <c r="I102" s="93"/>
      <c r="J102" s="68">
        <v>0</v>
      </c>
      <c r="K102" s="40"/>
      <c r="L102" s="40"/>
      <c r="M102" s="40"/>
    </row>
    <row r="103" spans="2:13" ht="141.75" customHeight="1">
      <c r="B103" s="62">
        <v>52</v>
      </c>
      <c r="C103" s="72" t="s">
        <v>99</v>
      </c>
      <c r="D103" s="67" t="s">
        <v>27</v>
      </c>
      <c r="E103" s="67" t="s">
        <v>37</v>
      </c>
      <c r="F103" s="67" t="s">
        <v>35</v>
      </c>
      <c r="G103" s="67" t="s">
        <v>55</v>
      </c>
      <c r="H103" s="67"/>
      <c r="I103" s="68">
        <f>I104</f>
        <v>0</v>
      </c>
      <c r="J103" s="68">
        <f>J104</f>
        <v>685.54</v>
      </c>
      <c r="K103" s="40"/>
      <c r="L103" s="40"/>
      <c r="M103" s="40"/>
    </row>
    <row r="104" spans="2:13" ht="181.5" customHeight="1">
      <c r="B104" s="62">
        <f t="shared" si="2"/>
        <v>53</v>
      </c>
      <c r="C104" s="72" t="s">
        <v>102</v>
      </c>
      <c r="D104" s="67" t="s">
        <v>27</v>
      </c>
      <c r="E104" s="67" t="s">
        <v>37</v>
      </c>
      <c r="F104" s="67" t="s">
        <v>35</v>
      </c>
      <c r="G104" s="67" t="s">
        <v>56</v>
      </c>
      <c r="H104" s="67"/>
      <c r="I104" s="68">
        <f>I105</f>
        <v>0</v>
      </c>
      <c r="J104" s="68">
        <f>J105</f>
        <v>685.54</v>
      </c>
      <c r="K104" s="40"/>
      <c r="L104" s="40"/>
      <c r="M104" s="40"/>
    </row>
    <row r="105" spans="2:13" ht="268.5" customHeight="1">
      <c r="B105" s="62">
        <f t="shared" si="2"/>
        <v>54</v>
      </c>
      <c r="C105" s="66" t="s">
        <v>105</v>
      </c>
      <c r="D105" s="67" t="s">
        <v>27</v>
      </c>
      <c r="E105" s="67" t="s">
        <v>37</v>
      </c>
      <c r="F105" s="67" t="s">
        <v>35</v>
      </c>
      <c r="G105" s="67" t="s">
        <v>57</v>
      </c>
      <c r="H105" s="67" t="s">
        <v>28</v>
      </c>
      <c r="I105" s="68">
        <f>I106+I107</f>
        <v>0</v>
      </c>
      <c r="J105" s="68">
        <f>J106+J107</f>
        <v>685.54</v>
      </c>
      <c r="K105" s="40"/>
      <c r="L105" s="40"/>
      <c r="M105" s="40"/>
    </row>
    <row r="106" spans="2:13" ht="129.75" customHeight="1">
      <c r="B106" s="62">
        <f t="shared" si="2"/>
        <v>55</v>
      </c>
      <c r="C106" s="83" t="s">
        <v>70</v>
      </c>
      <c r="D106" s="67" t="s">
        <v>27</v>
      </c>
      <c r="E106" s="67" t="s">
        <v>37</v>
      </c>
      <c r="F106" s="67" t="s">
        <v>35</v>
      </c>
      <c r="G106" s="67" t="s">
        <v>57</v>
      </c>
      <c r="H106" s="67" t="s">
        <v>39</v>
      </c>
      <c r="I106" s="68"/>
      <c r="J106" s="68">
        <v>526.53</v>
      </c>
      <c r="K106" s="40"/>
      <c r="L106" s="40"/>
      <c r="M106" s="40"/>
    </row>
    <row r="107" spans="2:13" ht="66.75" customHeight="1">
      <c r="B107" s="62">
        <f t="shared" si="2"/>
        <v>56</v>
      </c>
      <c r="C107" s="83" t="s">
        <v>69</v>
      </c>
      <c r="D107" s="67" t="s">
        <v>27</v>
      </c>
      <c r="E107" s="67" t="s">
        <v>37</v>
      </c>
      <c r="F107" s="67" t="s">
        <v>35</v>
      </c>
      <c r="G107" s="67" t="s">
        <v>57</v>
      </c>
      <c r="H107" s="67" t="s">
        <v>68</v>
      </c>
      <c r="I107" s="68"/>
      <c r="J107" s="68">
        <v>159.01</v>
      </c>
      <c r="K107" s="40"/>
      <c r="L107" s="40"/>
      <c r="M107" s="40"/>
    </row>
    <row r="108" spans="2:13" ht="57" customHeight="1" hidden="1">
      <c r="B108" s="94"/>
      <c r="C108" s="84" t="s">
        <v>38</v>
      </c>
      <c r="D108" s="85" t="s">
        <v>27</v>
      </c>
      <c r="E108" s="85" t="s">
        <v>89</v>
      </c>
      <c r="F108" s="85" t="s">
        <v>89</v>
      </c>
      <c r="G108" s="85" t="s">
        <v>90</v>
      </c>
      <c r="H108" s="85" t="s">
        <v>91</v>
      </c>
      <c r="I108" s="86"/>
      <c r="J108" s="65">
        <v>0</v>
      </c>
      <c r="K108" s="40"/>
      <c r="L108" s="44">
        <f>I13+I22+I40+I49+I59+I69+I82+I98+I108</f>
        <v>0</v>
      </c>
      <c r="M108" s="40"/>
    </row>
    <row r="109" spans="2:13" ht="48" customHeight="1">
      <c r="B109" s="104" t="s">
        <v>10</v>
      </c>
      <c r="C109" s="104"/>
      <c r="D109" s="104"/>
      <c r="E109" s="104"/>
      <c r="F109" s="104"/>
      <c r="G109" s="104"/>
      <c r="H109" s="86"/>
      <c r="I109" s="86" t="e">
        <f>I11+I46+#REF!+I57+I67+I80+I96+I108</f>
        <v>#REF!</v>
      </c>
      <c r="J109" s="86">
        <f>J11+J46+J57+J67+J80+J96</f>
        <v>3062.9</v>
      </c>
      <c r="K109" s="40"/>
      <c r="L109" s="40"/>
      <c r="M109" s="40"/>
    </row>
    <row r="110" spans="2:13" ht="61.5">
      <c r="B110" s="87"/>
      <c r="C110" s="87"/>
      <c r="D110" s="87"/>
      <c r="E110" s="87"/>
      <c r="F110" s="87"/>
      <c r="G110" s="87"/>
      <c r="H110" s="87"/>
      <c r="I110" s="87"/>
      <c r="J110" s="87"/>
      <c r="K110" s="40"/>
      <c r="L110" s="40"/>
      <c r="M110" s="40"/>
    </row>
    <row r="111" spans="2:13" ht="61.5">
      <c r="B111" s="87"/>
      <c r="C111" s="87"/>
      <c r="D111" s="87"/>
      <c r="E111" s="87"/>
      <c r="F111" s="87"/>
      <c r="G111" s="87"/>
      <c r="H111" s="87"/>
      <c r="I111" s="87"/>
      <c r="J111" s="87"/>
      <c r="K111" s="40"/>
      <c r="L111" s="40"/>
      <c r="M111" s="40"/>
    </row>
    <row r="112" spans="2:11" ht="59.25">
      <c r="B112" s="88"/>
      <c r="C112" s="88"/>
      <c r="D112" s="88"/>
      <c r="E112" s="88"/>
      <c r="F112" s="88"/>
      <c r="G112" s="88"/>
      <c r="H112" s="88"/>
      <c r="I112" s="88"/>
      <c r="J112" s="88"/>
      <c r="K112" s="1"/>
    </row>
    <row r="113" spans="2:10" ht="59.25">
      <c r="B113" s="88"/>
      <c r="C113" s="88"/>
      <c r="D113" s="88"/>
      <c r="E113" s="88"/>
      <c r="F113" s="88"/>
      <c r="G113" s="88"/>
      <c r="H113" s="88"/>
      <c r="I113" s="88"/>
      <c r="J113" s="88"/>
    </row>
  </sheetData>
  <sheetProtection/>
  <mergeCells count="6">
    <mergeCell ref="B7:J7"/>
    <mergeCell ref="H8:J8"/>
    <mergeCell ref="B109:G109"/>
    <mergeCell ref="H4:N4"/>
    <mergeCell ref="H6:J6"/>
    <mergeCell ref="H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rowBreaks count="1" manualBreakCount="1">
    <brk id="9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74"/>
  <sheetViews>
    <sheetView tabSelected="1" view="pageBreakPreview" zoomScale="33" zoomScaleNormal="65" zoomScaleSheetLayoutView="33" zoomScalePageLayoutView="0" workbookViewId="0" topLeftCell="D1">
      <selection activeCell="I4" sqref="I4:J6"/>
    </sheetView>
  </sheetViews>
  <sheetFormatPr defaultColWidth="9.00390625" defaultRowHeight="12.75"/>
  <cols>
    <col min="1" max="1" width="49.00390625" style="0" customWidth="1"/>
    <col min="2" max="2" width="39.125" style="0" customWidth="1"/>
    <col min="3" max="3" width="255.25390625" style="0" customWidth="1"/>
    <col min="4" max="4" width="38.375" style="0" customWidth="1"/>
    <col min="5" max="5" width="35.25390625" style="0" customWidth="1"/>
    <col min="6" max="6" width="37.625" style="0" customWidth="1"/>
    <col min="7" max="7" width="69.25390625" style="0" customWidth="1"/>
    <col min="8" max="8" width="37.875" style="0" customWidth="1"/>
    <col min="9" max="9" width="56.625" style="0" customWidth="1"/>
    <col min="10" max="10" width="54.00390625" style="0" customWidth="1"/>
    <col min="12" max="12" width="6.375" style="0" customWidth="1"/>
    <col min="13" max="13" width="9.125" style="0" hidden="1" customWidth="1"/>
  </cols>
  <sheetData>
    <row r="1" ht="6" customHeight="1"/>
    <row r="2" spans="2:13" ht="61.5">
      <c r="B2" s="40"/>
      <c r="C2" s="53"/>
      <c r="D2" s="53"/>
      <c r="E2" s="53"/>
      <c r="F2" s="53"/>
      <c r="G2" s="53"/>
      <c r="H2" s="53"/>
      <c r="I2" s="108"/>
      <c r="J2" s="108"/>
      <c r="K2" s="53"/>
      <c r="L2" s="53"/>
      <c r="M2" s="40"/>
    </row>
    <row r="3" spans="2:13" ht="81.75" customHeight="1">
      <c r="B3" s="40"/>
      <c r="C3" s="53"/>
      <c r="D3" s="53"/>
      <c r="E3" s="53"/>
      <c r="F3" s="53"/>
      <c r="G3" s="53"/>
      <c r="H3" s="53"/>
      <c r="I3" s="109" t="s">
        <v>118</v>
      </c>
      <c r="J3" s="109"/>
      <c r="K3" s="53"/>
      <c r="L3" s="53"/>
      <c r="M3" s="40"/>
    </row>
    <row r="4" spans="2:13" ht="385.5" customHeight="1">
      <c r="B4" s="40"/>
      <c r="C4" s="53"/>
      <c r="D4" s="53"/>
      <c r="E4" s="53"/>
      <c r="F4" s="53"/>
      <c r="G4" s="53"/>
      <c r="H4" s="53"/>
      <c r="I4" s="111" t="s">
        <v>97</v>
      </c>
      <c r="J4" s="111"/>
      <c r="K4" s="53"/>
      <c r="L4" s="53"/>
      <c r="M4" s="40"/>
    </row>
    <row r="5" spans="2:13" ht="25.5" customHeight="1" hidden="1">
      <c r="B5" s="40"/>
      <c r="C5" s="53"/>
      <c r="D5" s="53"/>
      <c r="E5" s="53"/>
      <c r="F5" s="53"/>
      <c r="G5" s="53"/>
      <c r="H5" s="53"/>
      <c r="I5" s="111"/>
      <c r="J5" s="111"/>
      <c r="K5" s="53"/>
      <c r="L5" s="53"/>
      <c r="M5" s="40"/>
    </row>
    <row r="6" spans="2:13" ht="45.75">
      <c r="B6" s="40"/>
      <c r="C6" s="53"/>
      <c r="D6" s="53"/>
      <c r="E6" s="53"/>
      <c r="F6" s="53"/>
      <c r="G6" s="53"/>
      <c r="H6" s="53"/>
      <c r="I6" s="111"/>
      <c r="J6" s="111"/>
      <c r="K6" s="53"/>
      <c r="L6" s="53"/>
      <c r="M6" s="40"/>
    </row>
    <row r="7" spans="2:13" ht="53.25" customHeight="1">
      <c r="B7" s="110" t="s">
        <v>112</v>
      </c>
      <c r="C7" s="110"/>
      <c r="D7" s="110"/>
      <c r="E7" s="110"/>
      <c r="F7" s="110"/>
      <c r="G7" s="110"/>
      <c r="H7" s="110"/>
      <c r="I7" s="110"/>
      <c r="J7" s="110"/>
      <c r="K7" s="40"/>
      <c r="L7" s="40"/>
      <c r="M7" s="40"/>
    </row>
    <row r="8" spans="2:13" ht="61.5">
      <c r="B8" s="54"/>
      <c r="C8" s="54"/>
      <c r="D8" s="54"/>
      <c r="E8" s="54"/>
      <c r="F8" s="54"/>
      <c r="G8" s="55"/>
      <c r="H8" s="103"/>
      <c r="I8" s="103"/>
      <c r="J8" s="103"/>
      <c r="K8" s="40"/>
      <c r="L8" s="40"/>
      <c r="M8" s="40"/>
    </row>
    <row r="9" spans="2:13" ht="133.5" customHeight="1">
      <c r="B9" s="56" t="s">
        <v>14</v>
      </c>
      <c r="C9" s="56" t="s">
        <v>15</v>
      </c>
      <c r="D9" s="57" t="s">
        <v>22</v>
      </c>
      <c r="E9" s="57" t="s">
        <v>23</v>
      </c>
      <c r="F9" s="57" t="s">
        <v>24</v>
      </c>
      <c r="G9" s="57" t="s">
        <v>25</v>
      </c>
      <c r="H9" s="57" t="s">
        <v>26</v>
      </c>
      <c r="I9" s="58" t="s">
        <v>95</v>
      </c>
      <c r="J9" s="59" t="s">
        <v>96</v>
      </c>
      <c r="K9" s="40"/>
      <c r="L9" s="40"/>
      <c r="M9" s="40"/>
    </row>
    <row r="10" spans="2:13" ht="61.5">
      <c r="B10" s="60">
        <v>1</v>
      </c>
      <c r="C10" s="60">
        <v>2</v>
      </c>
      <c r="D10" s="61" t="s">
        <v>16</v>
      </c>
      <c r="E10" s="61" t="s">
        <v>17</v>
      </c>
      <c r="F10" s="61" t="s">
        <v>18</v>
      </c>
      <c r="G10" s="61" t="s">
        <v>19</v>
      </c>
      <c r="H10" s="61" t="s">
        <v>20</v>
      </c>
      <c r="I10" s="61" t="s">
        <v>73</v>
      </c>
      <c r="J10" s="60">
        <v>9</v>
      </c>
      <c r="K10" s="40"/>
      <c r="L10" s="40"/>
      <c r="M10" s="40"/>
    </row>
    <row r="11" spans="2:13" ht="59.25" customHeight="1">
      <c r="B11" s="62">
        <v>1</v>
      </c>
      <c r="C11" s="63" t="s">
        <v>29</v>
      </c>
      <c r="D11" s="64" t="s">
        <v>27</v>
      </c>
      <c r="E11" s="64" t="s">
        <v>30</v>
      </c>
      <c r="F11" s="64"/>
      <c r="G11" s="64"/>
      <c r="H11" s="64"/>
      <c r="I11" s="65">
        <f>I12+I17+I27</f>
        <v>1325.71</v>
      </c>
      <c r="J11" s="65">
        <f>J12+J17+J27</f>
        <v>1325.71</v>
      </c>
      <c r="K11" s="40"/>
      <c r="L11" s="40"/>
      <c r="M11" s="40"/>
    </row>
    <row r="12" spans="2:13" ht="117.75" customHeight="1">
      <c r="B12" s="62">
        <f>B11+1</f>
        <v>2</v>
      </c>
      <c r="C12" s="63" t="s">
        <v>50</v>
      </c>
      <c r="D12" s="64" t="s">
        <v>27</v>
      </c>
      <c r="E12" s="64" t="s">
        <v>30</v>
      </c>
      <c r="F12" s="64" t="s">
        <v>31</v>
      </c>
      <c r="G12" s="64"/>
      <c r="H12" s="64"/>
      <c r="I12" s="65">
        <f>I13</f>
        <v>378.70000000000005</v>
      </c>
      <c r="J12" s="65">
        <f>J13</f>
        <v>378.70000000000005</v>
      </c>
      <c r="K12" s="40"/>
      <c r="L12" s="40"/>
      <c r="M12" s="40"/>
    </row>
    <row r="13" spans="2:13" ht="68.25" customHeight="1">
      <c r="B13" s="62">
        <f aca="true" t="shared" si="0" ref="B13:B68">B12+1</f>
        <v>3</v>
      </c>
      <c r="C13" s="66" t="s">
        <v>49</v>
      </c>
      <c r="D13" s="67" t="s">
        <v>27</v>
      </c>
      <c r="E13" s="67" t="s">
        <v>30</v>
      </c>
      <c r="F13" s="67" t="s">
        <v>31</v>
      </c>
      <c r="G13" s="67" t="s">
        <v>60</v>
      </c>
      <c r="H13" s="64"/>
      <c r="I13" s="68">
        <f>I14</f>
        <v>378.70000000000005</v>
      </c>
      <c r="J13" s="68">
        <f>J14</f>
        <v>378.70000000000005</v>
      </c>
      <c r="K13" s="40"/>
      <c r="L13" s="40"/>
      <c r="M13" s="40"/>
    </row>
    <row r="14" spans="2:13" ht="63" customHeight="1">
      <c r="B14" s="62">
        <f t="shared" si="0"/>
        <v>4</v>
      </c>
      <c r="C14" s="69" t="s">
        <v>0</v>
      </c>
      <c r="D14" s="67" t="s">
        <v>27</v>
      </c>
      <c r="E14" s="67" t="s">
        <v>30</v>
      </c>
      <c r="F14" s="67" t="s">
        <v>31</v>
      </c>
      <c r="G14" s="67" t="s">
        <v>121</v>
      </c>
      <c r="H14" s="67"/>
      <c r="I14" s="68">
        <f>I15+I16</f>
        <v>378.70000000000005</v>
      </c>
      <c r="J14" s="68">
        <f>J15+J16</f>
        <v>378.70000000000005</v>
      </c>
      <c r="K14" s="40"/>
      <c r="L14" s="40"/>
      <c r="M14" s="40"/>
    </row>
    <row r="15" spans="2:13" ht="115.5" customHeight="1">
      <c r="B15" s="62">
        <f t="shared" si="0"/>
        <v>5</v>
      </c>
      <c r="C15" s="70" t="s">
        <v>48</v>
      </c>
      <c r="D15" s="67" t="s">
        <v>27</v>
      </c>
      <c r="E15" s="67" t="s">
        <v>30</v>
      </c>
      <c r="F15" s="67" t="s">
        <v>31</v>
      </c>
      <c r="G15" s="67" t="s">
        <v>121</v>
      </c>
      <c r="H15" s="67" t="s">
        <v>39</v>
      </c>
      <c r="I15" s="68">
        <v>290.86</v>
      </c>
      <c r="J15" s="68">
        <v>290.86</v>
      </c>
      <c r="K15" s="40"/>
      <c r="L15" s="40"/>
      <c r="M15" s="40"/>
    </row>
    <row r="16" spans="2:13" ht="89.25" customHeight="1">
      <c r="B16" s="62">
        <f t="shared" si="0"/>
        <v>6</v>
      </c>
      <c r="C16" s="70" t="s">
        <v>69</v>
      </c>
      <c r="D16" s="67" t="s">
        <v>27</v>
      </c>
      <c r="E16" s="67" t="s">
        <v>30</v>
      </c>
      <c r="F16" s="67" t="s">
        <v>31</v>
      </c>
      <c r="G16" s="67" t="s">
        <v>121</v>
      </c>
      <c r="H16" s="67" t="s">
        <v>68</v>
      </c>
      <c r="I16" s="68">
        <v>87.84</v>
      </c>
      <c r="J16" s="68">
        <v>87.84</v>
      </c>
      <c r="K16" s="40"/>
      <c r="L16" s="40"/>
      <c r="M16" s="40"/>
    </row>
    <row r="17" spans="2:13" ht="189.75" customHeight="1">
      <c r="B17" s="62">
        <f t="shared" si="0"/>
        <v>7</v>
      </c>
      <c r="C17" s="71" t="s">
        <v>13</v>
      </c>
      <c r="D17" s="64" t="s">
        <v>27</v>
      </c>
      <c r="E17" s="64" t="s">
        <v>30</v>
      </c>
      <c r="F17" s="64" t="s">
        <v>32</v>
      </c>
      <c r="G17" s="64"/>
      <c r="H17" s="64"/>
      <c r="I17" s="65">
        <f>I18</f>
        <v>937.01</v>
      </c>
      <c r="J17" s="65">
        <f>J18</f>
        <v>937.01</v>
      </c>
      <c r="K17" s="40"/>
      <c r="L17" s="40"/>
      <c r="M17" s="40"/>
    </row>
    <row r="18" spans="2:13" ht="139.5" customHeight="1">
      <c r="B18" s="62">
        <f t="shared" si="0"/>
        <v>8</v>
      </c>
      <c r="C18" s="72" t="s">
        <v>99</v>
      </c>
      <c r="D18" s="67" t="s">
        <v>27</v>
      </c>
      <c r="E18" s="67" t="s">
        <v>30</v>
      </c>
      <c r="F18" s="67" t="s">
        <v>32</v>
      </c>
      <c r="G18" s="67" t="s">
        <v>55</v>
      </c>
      <c r="H18" s="67"/>
      <c r="I18" s="68">
        <f>I19</f>
        <v>937.01</v>
      </c>
      <c r="J18" s="68">
        <f>I18</f>
        <v>937.01</v>
      </c>
      <c r="K18" s="40"/>
      <c r="L18" s="40"/>
      <c r="M18" s="40"/>
    </row>
    <row r="19" spans="2:13" ht="138.75" customHeight="1">
      <c r="B19" s="62">
        <f t="shared" si="0"/>
        <v>9</v>
      </c>
      <c r="C19" s="73" t="s">
        <v>98</v>
      </c>
      <c r="D19" s="67" t="s">
        <v>27</v>
      </c>
      <c r="E19" s="67" t="s">
        <v>30</v>
      </c>
      <c r="F19" s="67" t="s">
        <v>32</v>
      </c>
      <c r="G19" s="74" t="s">
        <v>62</v>
      </c>
      <c r="H19" s="67"/>
      <c r="I19" s="68">
        <f>I20+I22+I23+I24+I25+I26</f>
        <v>937.01</v>
      </c>
      <c r="J19" s="68">
        <f>J20+J22+J23+J24+J25+J26</f>
        <v>937.01</v>
      </c>
      <c r="K19" s="40"/>
      <c r="L19" s="40"/>
      <c r="M19" s="40"/>
    </row>
    <row r="20" spans="2:13" ht="69.75" customHeight="1">
      <c r="B20" s="62">
        <f t="shared" si="0"/>
        <v>10</v>
      </c>
      <c r="C20" s="70" t="s">
        <v>70</v>
      </c>
      <c r="D20" s="67" t="s">
        <v>27</v>
      </c>
      <c r="E20" s="67" t="s">
        <v>30</v>
      </c>
      <c r="F20" s="67" t="s">
        <v>32</v>
      </c>
      <c r="G20" s="74" t="s">
        <v>63</v>
      </c>
      <c r="H20" s="67" t="s">
        <v>39</v>
      </c>
      <c r="I20" s="68">
        <v>547.93</v>
      </c>
      <c r="J20" s="68">
        <v>547.93</v>
      </c>
      <c r="K20" s="40"/>
      <c r="L20" s="40"/>
      <c r="M20" s="40"/>
    </row>
    <row r="21" spans="2:13" ht="48" customHeight="1" hidden="1">
      <c r="B21" s="62">
        <f t="shared" si="0"/>
        <v>11</v>
      </c>
      <c r="C21" s="70"/>
      <c r="D21" s="67"/>
      <c r="E21" s="67"/>
      <c r="F21" s="67"/>
      <c r="G21" s="74"/>
      <c r="H21" s="67"/>
      <c r="I21" s="68"/>
      <c r="J21" s="68"/>
      <c r="K21" s="40"/>
      <c r="L21" s="40"/>
      <c r="M21" s="40"/>
    </row>
    <row r="22" spans="2:13" ht="64.5" customHeight="1">
      <c r="B22" s="62">
        <f t="shared" si="0"/>
        <v>12</v>
      </c>
      <c r="C22" s="70" t="s">
        <v>69</v>
      </c>
      <c r="D22" s="67" t="s">
        <v>27</v>
      </c>
      <c r="E22" s="67" t="s">
        <v>30</v>
      </c>
      <c r="F22" s="67" t="s">
        <v>32</v>
      </c>
      <c r="G22" s="74" t="s">
        <v>63</v>
      </c>
      <c r="H22" s="67" t="s">
        <v>68</v>
      </c>
      <c r="I22" s="68">
        <v>165.48</v>
      </c>
      <c r="J22" s="68">
        <v>165.48</v>
      </c>
      <c r="K22" s="40"/>
      <c r="L22" s="40"/>
      <c r="M22" s="40"/>
    </row>
    <row r="23" spans="2:13" ht="123" customHeight="1">
      <c r="B23" s="62">
        <f t="shared" si="0"/>
        <v>13</v>
      </c>
      <c r="C23" s="70" t="s">
        <v>41</v>
      </c>
      <c r="D23" s="67" t="s">
        <v>27</v>
      </c>
      <c r="E23" s="67" t="s">
        <v>30</v>
      </c>
      <c r="F23" s="67" t="s">
        <v>32</v>
      </c>
      <c r="G23" s="74" t="s">
        <v>64</v>
      </c>
      <c r="H23" s="67" t="s">
        <v>42</v>
      </c>
      <c r="I23" s="68">
        <v>107.6</v>
      </c>
      <c r="J23" s="68">
        <v>107.6</v>
      </c>
      <c r="K23" s="40"/>
      <c r="L23" s="40"/>
      <c r="M23" s="40"/>
    </row>
    <row r="24" spans="2:13" ht="131.25" customHeight="1">
      <c r="B24" s="62">
        <f t="shared" si="0"/>
        <v>14</v>
      </c>
      <c r="C24" s="70" t="s">
        <v>1</v>
      </c>
      <c r="D24" s="67" t="s">
        <v>27</v>
      </c>
      <c r="E24" s="67" t="s">
        <v>30</v>
      </c>
      <c r="F24" s="67" t="s">
        <v>32</v>
      </c>
      <c r="G24" s="74" t="s">
        <v>64</v>
      </c>
      <c r="H24" s="67" t="s">
        <v>45</v>
      </c>
      <c r="I24" s="68">
        <v>94</v>
      </c>
      <c r="J24" s="68">
        <v>94</v>
      </c>
      <c r="K24" s="40"/>
      <c r="L24" s="40"/>
      <c r="M24" s="40"/>
    </row>
    <row r="25" spans="2:13" ht="61.5" customHeight="1">
      <c r="B25" s="62">
        <f t="shared" si="0"/>
        <v>15</v>
      </c>
      <c r="C25" s="70" t="s">
        <v>43</v>
      </c>
      <c r="D25" s="67" t="s">
        <v>27</v>
      </c>
      <c r="E25" s="67" t="s">
        <v>30</v>
      </c>
      <c r="F25" s="67" t="s">
        <v>32</v>
      </c>
      <c r="G25" s="74" t="s">
        <v>64</v>
      </c>
      <c r="H25" s="67">
        <v>851</v>
      </c>
      <c r="I25" s="68">
        <v>15</v>
      </c>
      <c r="J25" s="68">
        <v>15</v>
      </c>
      <c r="K25" s="40"/>
      <c r="L25" s="40"/>
      <c r="M25" s="40"/>
    </row>
    <row r="26" spans="2:13" ht="79.5" customHeight="1">
      <c r="B26" s="62">
        <f t="shared" si="0"/>
        <v>16</v>
      </c>
      <c r="C26" s="70" t="s">
        <v>44</v>
      </c>
      <c r="D26" s="67" t="s">
        <v>27</v>
      </c>
      <c r="E26" s="67" t="s">
        <v>30</v>
      </c>
      <c r="F26" s="67" t="s">
        <v>32</v>
      </c>
      <c r="G26" s="74" t="s">
        <v>64</v>
      </c>
      <c r="H26" s="67">
        <v>852</v>
      </c>
      <c r="I26" s="68">
        <v>7</v>
      </c>
      <c r="J26" s="68">
        <v>7</v>
      </c>
      <c r="K26" s="40"/>
      <c r="L26" s="40"/>
      <c r="M26" s="40"/>
    </row>
    <row r="27" spans="2:13" ht="62.25" customHeight="1">
      <c r="B27" s="62">
        <f t="shared" si="0"/>
        <v>17</v>
      </c>
      <c r="C27" s="71" t="s">
        <v>2</v>
      </c>
      <c r="D27" s="64" t="s">
        <v>27</v>
      </c>
      <c r="E27" s="64" t="s">
        <v>30</v>
      </c>
      <c r="F27" s="64" t="s">
        <v>37</v>
      </c>
      <c r="G27" s="64"/>
      <c r="H27" s="64"/>
      <c r="I27" s="65">
        <f aca="true" t="shared" si="1" ref="I27:J29">I28</f>
        <v>10</v>
      </c>
      <c r="J27" s="65">
        <f t="shared" si="1"/>
        <v>10</v>
      </c>
      <c r="K27" s="40"/>
      <c r="L27" s="40"/>
      <c r="M27" s="40"/>
    </row>
    <row r="28" spans="2:13" ht="73.5" customHeight="1">
      <c r="B28" s="62">
        <f t="shared" si="0"/>
        <v>18</v>
      </c>
      <c r="C28" s="66" t="s">
        <v>49</v>
      </c>
      <c r="D28" s="67" t="s">
        <v>27</v>
      </c>
      <c r="E28" s="67" t="s">
        <v>30</v>
      </c>
      <c r="F28" s="67" t="s">
        <v>37</v>
      </c>
      <c r="G28" s="67" t="s">
        <v>60</v>
      </c>
      <c r="H28" s="67"/>
      <c r="I28" s="68">
        <f t="shared" si="1"/>
        <v>10</v>
      </c>
      <c r="J28" s="68">
        <f t="shared" si="1"/>
        <v>10</v>
      </c>
      <c r="K28" s="40"/>
      <c r="L28" s="40"/>
      <c r="M28" s="40"/>
    </row>
    <row r="29" spans="2:13" ht="94.5" customHeight="1">
      <c r="B29" s="62">
        <f t="shared" si="0"/>
        <v>19</v>
      </c>
      <c r="C29" s="75" t="s">
        <v>3</v>
      </c>
      <c r="D29" s="67" t="s">
        <v>27</v>
      </c>
      <c r="E29" s="67" t="s">
        <v>30</v>
      </c>
      <c r="F29" s="67" t="s">
        <v>37</v>
      </c>
      <c r="G29" s="67" t="s">
        <v>65</v>
      </c>
      <c r="H29" s="67"/>
      <c r="I29" s="68">
        <f t="shared" si="1"/>
        <v>10</v>
      </c>
      <c r="J29" s="68">
        <f t="shared" si="1"/>
        <v>10</v>
      </c>
      <c r="K29" s="40"/>
      <c r="L29" s="40"/>
      <c r="M29" s="40"/>
    </row>
    <row r="30" spans="2:13" ht="67.5" customHeight="1">
      <c r="B30" s="62">
        <f t="shared" si="0"/>
        <v>20</v>
      </c>
      <c r="C30" s="70" t="s">
        <v>4</v>
      </c>
      <c r="D30" s="67" t="s">
        <v>27</v>
      </c>
      <c r="E30" s="67" t="s">
        <v>30</v>
      </c>
      <c r="F30" s="67" t="s">
        <v>37</v>
      </c>
      <c r="G30" s="67" t="s">
        <v>65</v>
      </c>
      <c r="H30" s="67" t="s">
        <v>5</v>
      </c>
      <c r="I30" s="68">
        <v>10</v>
      </c>
      <c r="J30" s="68">
        <v>10</v>
      </c>
      <c r="K30" s="40"/>
      <c r="L30" s="40"/>
      <c r="M30" s="40"/>
    </row>
    <row r="31" spans="2:13" ht="55.5" customHeight="1">
      <c r="B31" s="62">
        <f t="shared" si="0"/>
        <v>21</v>
      </c>
      <c r="C31" s="71" t="s">
        <v>71</v>
      </c>
      <c r="D31" s="64" t="s">
        <v>27</v>
      </c>
      <c r="E31" s="64" t="s">
        <v>31</v>
      </c>
      <c r="F31" s="64"/>
      <c r="G31" s="64"/>
      <c r="H31" s="64"/>
      <c r="I31" s="65">
        <f aca="true" t="shared" si="2" ref="I31:J33">I32</f>
        <v>47.400000000000006</v>
      </c>
      <c r="J31" s="65">
        <f t="shared" si="2"/>
        <v>47.400000000000006</v>
      </c>
      <c r="K31" s="40"/>
      <c r="L31" s="40"/>
      <c r="M31" s="40"/>
    </row>
    <row r="32" spans="2:13" ht="72.75" customHeight="1">
      <c r="B32" s="62">
        <f t="shared" si="0"/>
        <v>22</v>
      </c>
      <c r="C32" s="76" t="s">
        <v>72</v>
      </c>
      <c r="D32" s="67" t="s">
        <v>27</v>
      </c>
      <c r="E32" s="67" t="s">
        <v>31</v>
      </c>
      <c r="F32" s="67" t="s">
        <v>33</v>
      </c>
      <c r="G32" s="67" t="s">
        <v>55</v>
      </c>
      <c r="H32" s="67"/>
      <c r="I32" s="68">
        <f t="shared" si="2"/>
        <v>47.400000000000006</v>
      </c>
      <c r="J32" s="68">
        <f t="shared" si="2"/>
        <v>47.400000000000006</v>
      </c>
      <c r="K32" s="40"/>
      <c r="L32" s="40"/>
      <c r="M32" s="40"/>
    </row>
    <row r="33" spans="2:13" ht="142.5" customHeight="1">
      <c r="B33" s="62">
        <f t="shared" si="0"/>
        <v>23</v>
      </c>
      <c r="C33" s="72" t="s">
        <v>109</v>
      </c>
      <c r="D33" s="67" t="s">
        <v>27</v>
      </c>
      <c r="E33" s="67" t="s">
        <v>31</v>
      </c>
      <c r="F33" s="67" t="s">
        <v>33</v>
      </c>
      <c r="G33" s="67" t="s">
        <v>122</v>
      </c>
      <c r="H33" s="67"/>
      <c r="I33" s="68">
        <f t="shared" si="2"/>
        <v>47.400000000000006</v>
      </c>
      <c r="J33" s="68">
        <f t="shared" si="2"/>
        <v>47.400000000000006</v>
      </c>
      <c r="K33" s="40"/>
      <c r="L33" s="40"/>
      <c r="M33" s="40"/>
    </row>
    <row r="34" spans="2:13" ht="251.25" customHeight="1">
      <c r="B34" s="62">
        <f t="shared" si="0"/>
        <v>24</v>
      </c>
      <c r="C34" s="70" t="s">
        <v>94</v>
      </c>
      <c r="D34" s="67" t="s">
        <v>27</v>
      </c>
      <c r="E34" s="67" t="s">
        <v>31</v>
      </c>
      <c r="F34" s="67" t="s">
        <v>33</v>
      </c>
      <c r="G34" s="67" t="s">
        <v>120</v>
      </c>
      <c r="H34" s="67"/>
      <c r="I34" s="68">
        <f>I35+I36+I37</f>
        <v>47.400000000000006</v>
      </c>
      <c r="J34" s="68">
        <f>J35+J36+J37</f>
        <v>47.400000000000006</v>
      </c>
      <c r="K34" s="40"/>
      <c r="L34" s="40"/>
      <c r="M34" s="40"/>
    </row>
    <row r="35" spans="2:13" ht="93" customHeight="1">
      <c r="B35" s="62">
        <f t="shared" si="0"/>
        <v>25</v>
      </c>
      <c r="C35" s="70" t="s">
        <v>70</v>
      </c>
      <c r="D35" s="67" t="s">
        <v>27</v>
      </c>
      <c r="E35" s="67" t="s">
        <v>31</v>
      </c>
      <c r="F35" s="67" t="s">
        <v>33</v>
      </c>
      <c r="G35" s="67" t="s">
        <v>120</v>
      </c>
      <c r="H35" s="67" t="s">
        <v>39</v>
      </c>
      <c r="I35" s="68">
        <v>35.34</v>
      </c>
      <c r="J35" s="68">
        <v>35.34</v>
      </c>
      <c r="K35" s="40"/>
      <c r="L35" s="40"/>
      <c r="M35" s="40"/>
    </row>
    <row r="36" spans="2:13" ht="80.25" customHeight="1">
      <c r="B36" s="62">
        <f t="shared" si="0"/>
        <v>26</v>
      </c>
      <c r="C36" s="70" t="s">
        <v>69</v>
      </c>
      <c r="D36" s="67" t="s">
        <v>27</v>
      </c>
      <c r="E36" s="67" t="s">
        <v>31</v>
      </c>
      <c r="F36" s="67" t="s">
        <v>33</v>
      </c>
      <c r="G36" s="67" t="s">
        <v>120</v>
      </c>
      <c r="H36" s="67" t="s">
        <v>68</v>
      </c>
      <c r="I36" s="68">
        <v>10.67</v>
      </c>
      <c r="J36" s="68">
        <v>10.67</v>
      </c>
      <c r="K36" s="40"/>
      <c r="L36" s="40"/>
      <c r="M36" s="40"/>
    </row>
    <row r="37" spans="2:13" ht="123" customHeight="1">
      <c r="B37" s="62">
        <f t="shared" si="0"/>
        <v>27</v>
      </c>
      <c r="C37" s="70" t="s">
        <v>1</v>
      </c>
      <c r="D37" s="67" t="s">
        <v>27</v>
      </c>
      <c r="E37" s="67" t="s">
        <v>31</v>
      </c>
      <c r="F37" s="67" t="s">
        <v>33</v>
      </c>
      <c r="G37" s="67" t="s">
        <v>120</v>
      </c>
      <c r="H37" s="67" t="s">
        <v>45</v>
      </c>
      <c r="I37" s="68">
        <v>1.39</v>
      </c>
      <c r="J37" s="68">
        <v>1.39</v>
      </c>
      <c r="K37" s="40"/>
      <c r="L37" s="40"/>
      <c r="M37" s="40"/>
    </row>
    <row r="38" spans="2:13" ht="52.5" customHeight="1">
      <c r="B38" s="62">
        <v>28</v>
      </c>
      <c r="C38" s="63" t="s">
        <v>34</v>
      </c>
      <c r="D38" s="64" t="s">
        <v>27</v>
      </c>
      <c r="E38" s="64" t="s">
        <v>35</v>
      </c>
      <c r="F38" s="64"/>
      <c r="G38" s="64"/>
      <c r="H38" s="64"/>
      <c r="I38" s="65">
        <f aca="true" t="shared" si="3" ref="I38:J42">I39</f>
        <v>20</v>
      </c>
      <c r="J38" s="65">
        <f t="shared" si="3"/>
        <v>10</v>
      </c>
      <c r="K38" s="40"/>
      <c r="L38" s="40"/>
      <c r="M38" s="40"/>
    </row>
    <row r="39" spans="2:13" ht="53.25" customHeight="1">
      <c r="B39" s="62">
        <f t="shared" si="0"/>
        <v>29</v>
      </c>
      <c r="C39" s="66" t="s">
        <v>12</v>
      </c>
      <c r="D39" s="67" t="s">
        <v>27</v>
      </c>
      <c r="E39" s="67" t="s">
        <v>35</v>
      </c>
      <c r="F39" s="67" t="s">
        <v>33</v>
      </c>
      <c r="G39" s="67" t="s">
        <v>55</v>
      </c>
      <c r="H39" s="67"/>
      <c r="I39" s="68">
        <f t="shared" si="3"/>
        <v>20</v>
      </c>
      <c r="J39" s="68">
        <f t="shared" si="3"/>
        <v>10</v>
      </c>
      <c r="K39" s="40"/>
      <c r="L39" s="40"/>
      <c r="M39" s="40"/>
    </row>
    <row r="40" spans="2:13" ht="160.5" customHeight="1">
      <c r="B40" s="62">
        <f t="shared" si="0"/>
        <v>30</v>
      </c>
      <c r="C40" s="72" t="s">
        <v>99</v>
      </c>
      <c r="D40" s="67" t="s">
        <v>27</v>
      </c>
      <c r="E40" s="67" t="s">
        <v>35</v>
      </c>
      <c r="F40" s="67" t="s">
        <v>33</v>
      </c>
      <c r="G40" s="67" t="s">
        <v>55</v>
      </c>
      <c r="H40" s="67"/>
      <c r="I40" s="68">
        <f t="shared" si="3"/>
        <v>20</v>
      </c>
      <c r="J40" s="68">
        <f t="shared" si="3"/>
        <v>10</v>
      </c>
      <c r="K40" s="40"/>
      <c r="L40" s="40"/>
      <c r="M40" s="40"/>
    </row>
    <row r="41" spans="2:13" ht="174.75" customHeight="1">
      <c r="B41" s="62">
        <f t="shared" si="0"/>
        <v>31</v>
      </c>
      <c r="C41" s="72" t="s">
        <v>100</v>
      </c>
      <c r="D41" s="67" t="s">
        <v>27</v>
      </c>
      <c r="E41" s="67" t="s">
        <v>35</v>
      </c>
      <c r="F41" s="67" t="s">
        <v>33</v>
      </c>
      <c r="G41" s="67" t="s">
        <v>53</v>
      </c>
      <c r="H41" s="67"/>
      <c r="I41" s="68">
        <f t="shared" si="3"/>
        <v>20</v>
      </c>
      <c r="J41" s="68">
        <f t="shared" si="3"/>
        <v>10</v>
      </c>
      <c r="K41" s="40"/>
      <c r="L41" s="40"/>
      <c r="M41" s="40"/>
    </row>
    <row r="42" spans="2:13" ht="255.75" customHeight="1">
      <c r="B42" s="62">
        <f t="shared" si="0"/>
        <v>32</v>
      </c>
      <c r="C42" s="66" t="s">
        <v>101</v>
      </c>
      <c r="D42" s="67" t="s">
        <v>27</v>
      </c>
      <c r="E42" s="67" t="s">
        <v>35</v>
      </c>
      <c r="F42" s="67" t="s">
        <v>33</v>
      </c>
      <c r="G42" s="67" t="s">
        <v>54</v>
      </c>
      <c r="H42" s="67"/>
      <c r="I42" s="68">
        <f t="shared" si="3"/>
        <v>20</v>
      </c>
      <c r="J42" s="68">
        <f t="shared" si="3"/>
        <v>10</v>
      </c>
      <c r="K42" s="40"/>
      <c r="L42" s="40"/>
      <c r="M42" s="40"/>
    </row>
    <row r="43" spans="2:13" ht="136.5" customHeight="1">
      <c r="B43" s="62">
        <f t="shared" si="0"/>
        <v>33</v>
      </c>
      <c r="C43" s="78" t="s">
        <v>1</v>
      </c>
      <c r="D43" s="67" t="s">
        <v>27</v>
      </c>
      <c r="E43" s="67" t="s">
        <v>35</v>
      </c>
      <c r="F43" s="67" t="s">
        <v>33</v>
      </c>
      <c r="G43" s="67" t="s">
        <v>54</v>
      </c>
      <c r="H43" s="67">
        <v>244</v>
      </c>
      <c r="I43" s="68">
        <v>20</v>
      </c>
      <c r="J43" s="68">
        <v>10</v>
      </c>
      <c r="K43" s="40"/>
      <c r="L43" s="40"/>
      <c r="M43" s="40"/>
    </row>
    <row r="44" spans="2:13" ht="60.75">
      <c r="B44" s="62">
        <f t="shared" si="0"/>
        <v>34</v>
      </c>
      <c r="C44" s="71" t="s">
        <v>6</v>
      </c>
      <c r="D44" s="64" t="s">
        <v>27</v>
      </c>
      <c r="E44" s="79" t="s">
        <v>7</v>
      </c>
      <c r="F44" s="79"/>
      <c r="G44" s="79"/>
      <c r="H44" s="79"/>
      <c r="I44" s="80">
        <f aca="true" t="shared" si="4" ref="I44:J47">I45</f>
        <v>114.80000000000001</v>
      </c>
      <c r="J44" s="80">
        <f t="shared" si="4"/>
        <v>112.17000000000002</v>
      </c>
      <c r="K44" s="40"/>
      <c r="L44" s="40"/>
      <c r="M44" s="40"/>
    </row>
    <row r="45" spans="2:13" ht="57.75" customHeight="1">
      <c r="B45" s="62">
        <f t="shared" si="0"/>
        <v>35</v>
      </c>
      <c r="C45" s="70" t="s">
        <v>8</v>
      </c>
      <c r="D45" s="67" t="s">
        <v>27</v>
      </c>
      <c r="E45" s="77" t="s">
        <v>7</v>
      </c>
      <c r="F45" s="77" t="s">
        <v>7</v>
      </c>
      <c r="G45" s="77" t="s">
        <v>55</v>
      </c>
      <c r="H45" s="77"/>
      <c r="I45" s="81">
        <f t="shared" si="4"/>
        <v>114.80000000000001</v>
      </c>
      <c r="J45" s="81">
        <f t="shared" si="4"/>
        <v>112.17000000000002</v>
      </c>
      <c r="K45" s="40"/>
      <c r="L45" s="40"/>
      <c r="M45" s="40"/>
    </row>
    <row r="46" spans="2:13" ht="198" customHeight="1">
      <c r="B46" s="62">
        <f t="shared" si="0"/>
        <v>36</v>
      </c>
      <c r="C46" s="72" t="s">
        <v>99</v>
      </c>
      <c r="D46" s="67" t="s">
        <v>27</v>
      </c>
      <c r="E46" s="67" t="s">
        <v>7</v>
      </c>
      <c r="F46" s="67" t="s">
        <v>7</v>
      </c>
      <c r="G46" s="67" t="s">
        <v>55</v>
      </c>
      <c r="H46" s="77"/>
      <c r="I46" s="68">
        <f t="shared" si="4"/>
        <v>114.80000000000001</v>
      </c>
      <c r="J46" s="68">
        <f t="shared" si="4"/>
        <v>112.17000000000002</v>
      </c>
      <c r="K46" s="40"/>
      <c r="L46" s="40"/>
      <c r="M46" s="40"/>
    </row>
    <row r="47" spans="2:13" ht="123.75" customHeight="1">
      <c r="B47" s="62">
        <f t="shared" si="0"/>
        <v>37</v>
      </c>
      <c r="C47" s="72" t="s">
        <v>102</v>
      </c>
      <c r="D47" s="67" t="s">
        <v>27</v>
      </c>
      <c r="E47" s="77" t="s">
        <v>7</v>
      </c>
      <c r="F47" s="77" t="s">
        <v>7</v>
      </c>
      <c r="G47" s="67" t="s">
        <v>56</v>
      </c>
      <c r="H47" s="77"/>
      <c r="I47" s="68">
        <f t="shared" si="4"/>
        <v>114.80000000000001</v>
      </c>
      <c r="J47" s="68">
        <f t="shared" si="4"/>
        <v>112.17000000000002</v>
      </c>
      <c r="K47" s="40"/>
      <c r="L47" s="40"/>
      <c r="M47" s="40"/>
    </row>
    <row r="48" spans="2:13" ht="282.75" customHeight="1">
      <c r="B48" s="62">
        <f t="shared" si="0"/>
        <v>38</v>
      </c>
      <c r="C48" s="70" t="s">
        <v>103</v>
      </c>
      <c r="D48" s="67" t="s">
        <v>27</v>
      </c>
      <c r="E48" s="77" t="s">
        <v>7</v>
      </c>
      <c r="F48" s="77" t="s">
        <v>7</v>
      </c>
      <c r="G48" s="67" t="s">
        <v>58</v>
      </c>
      <c r="H48" s="77"/>
      <c r="I48" s="68">
        <f>I49+I50+I51</f>
        <v>114.80000000000001</v>
      </c>
      <c r="J48" s="68">
        <f>J49+J50+J51</f>
        <v>112.17000000000002</v>
      </c>
      <c r="K48" s="40"/>
      <c r="L48" s="40"/>
      <c r="M48" s="40"/>
    </row>
    <row r="49" spans="2:13" ht="79.5" customHeight="1">
      <c r="B49" s="62">
        <f t="shared" si="0"/>
        <v>39</v>
      </c>
      <c r="C49" s="70" t="s">
        <v>70</v>
      </c>
      <c r="D49" s="67" t="s">
        <v>27</v>
      </c>
      <c r="E49" s="77" t="s">
        <v>7</v>
      </c>
      <c r="F49" s="77" t="s">
        <v>7</v>
      </c>
      <c r="G49" s="67" t="s">
        <v>58</v>
      </c>
      <c r="H49" s="77" t="s">
        <v>39</v>
      </c>
      <c r="I49" s="68">
        <v>76.65</v>
      </c>
      <c r="J49" s="68">
        <v>76.65</v>
      </c>
      <c r="K49" s="40"/>
      <c r="L49" s="40"/>
      <c r="M49" s="40"/>
    </row>
    <row r="50" spans="2:13" ht="75" customHeight="1">
      <c r="B50" s="62">
        <f t="shared" si="0"/>
        <v>40</v>
      </c>
      <c r="C50" s="70" t="s">
        <v>69</v>
      </c>
      <c r="D50" s="67" t="s">
        <v>27</v>
      </c>
      <c r="E50" s="77" t="s">
        <v>7</v>
      </c>
      <c r="F50" s="77" t="s">
        <v>7</v>
      </c>
      <c r="G50" s="67" t="s">
        <v>58</v>
      </c>
      <c r="H50" s="77" t="s">
        <v>68</v>
      </c>
      <c r="I50" s="68">
        <v>23.15</v>
      </c>
      <c r="J50" s="68">
        <v>23.15</v>
      </c>
      <c r="K50" s="40"/>
      <c r="L50" s="40"/>
      <c r="M50" s="40"/>
    </row>
    <row r="51" spans="2:13" ht="117.75" customHeight="1">
      <c r="B51" s="62">
        <f t="shared" si="0"/>
        <v>41</v>
      </c>
      <c r="C51" s="78" t="s">
        <v>1</v>
      </c>
      <c r="D51" s="67" t="s">
        <v>27</v>
      </c>
      <c r="E51" s="77" t="s">
        <v>7</v>
      </c>
      <c r="F51" s="77" t="s">
        <v>7</v>
      </c>
      <c r="G51" s="67" t="s">
        <v>58</v>
      </c>
      <c r="H51" s="77" t="s">
        <v>45</v>
      </c>
      <c r="I51" s="68">
        <v>15</v>
      </c>
      <c r="J51" s="68">
        <v>12.37</v>
      </c>
      <c r="K51" s="40"/>
      <c r="L51" s="40"/>
      <c r="M51" s="40"/>
    </row>
    <row r="52" spans="2:13" ht="73.5" customHeight="1">
      <c r="B52" s="62">
        <f t="shared" si="0"/>
        <v>42</v>
      </c>
      <c r="C52" s="63" t="s">
        <v>47</v>
      </c>
      <c r="D52" s="64" t="s">
        <v>27</v>
      </c>
      <c r="E52" s="64" t="s">
        <v>36</v>
      </c>
      <c r="F52" s="64"/>
      <c r="G52" s="64"/>
      <c r="H52" s="64"/>
      <c r="I52" s="65">
        <f aca="true" t="shared" si="5" ref="I52:J55">I53</f>
        <v>303.61</v>
      </c>
      <c r="J52" s="65">
        <f t="shared" si="5"/>
        <v>243.6</v>
      </c>
      <c r="K52" s="40"/>
      <c r="L52" s="40"/>
      <c r="M52" s="40"/>
    </row>
    <row r="53" spans="2:13" ht="100.5" customHeight="1">
      <c r="B53" s="62">
        <f t="shared" si="0"/>
        <v>43</v>
      </c>
      <c r="C53" s="66" t="s">
        <v>11</v>
      </c>
      <c r="D53" s="67" t="s">
        <v>27</v>
      </c>
      <c r="E53" s="67" t="s">
        <v>36</v>
      </c>
      <c r="F53" s="67" t="s">
        <v>30</v>
      </c>
      <c r="G53" s="67" t="s">
        <v>55</v>
      </c>
      <c r="H53" s="67"/>
      <c r="I53" s="68">
        <f t="shared" si="5"/>
        <v>303.61</v>
      </c>
      <c r="J53" s="68">
        <f t="shared" si="5"/>
        <v>243.6</v>
      </c>
      <c r="K53" s="40"/>
      <c r="L53" s="40"/>
      <c r="M53" s="40"/>
    </row>
    <row r="54" spans="2:13" ht="152.25" customHeight="1">
      <c r="B54" s="62">
        <f t="shared" si="0"/>
        <v>44</v>
      </c>
      <c r="C54" s="72" t="s">
        <v>99</v>
      </c>
      <c r="D54" s="67" t="s">
        <v>27</v>
      </c>
      <c r="E54" s="67" t="s">
        <v>36</v>
      </c>
      <c r="F54" s="67" t="s">
        <v>30</v>
      </c>
      <c r="G54" s="67" t="s">
        <v>55</v>
      </c>
      <c r="H54" s="67"/>
      <c r="I54" s="68">
        <f t="shared" si="5"/>
        <v>303.61</v>
      </c>
      <c r="J54" s="68">
        <f t="shared" si="5"/>
        <v>243.6</v>
      </c>
      <c r="K54" s="40"/>
      <c r="L54" s="40"/>
      <c r="M54" s="40"/>
    </row>
    <row r="55" spans="2:13" ht="183.75" customHeight="1">
      <c r="B55" s="62">
        <f t="shared" si="0"/>
        <v>45</v>
      </c>
      <c r="C55" s="72" t="s">
        <v>102</v>
      </c>
      <c r="D55" s="67" t="s">
        <v>27</v>
      </c>
      <c r="E55" s="67" t="s">
        <v>36</v>
      </c>
      <c r="F55" s="67" t="s">
        <v>30</v>
      </c>
      <c r="G55" s="67" t="s">
        <v>56</v>
      </c>
      <c r="H55" s="67"/>
      <c r="I55" s="68">
        <f t="shared" si="5"/>
        <v>303.61</v>
      </c>
      <c r="J55" s="68">
        <f t="shared" si="5"/>
        <v>243.6</v>
      </c>
      <c r="K55" s="40"/>
      <c r="L55" s="40"/>
      <c r="M55" s="40"/>
    </row>
    <row r="56" spans="2:13" ht="264" customHeight="1">
      <c r="B56" s="62">
        <f t="shared" si="0"/>
        <v>46</v>
      </c>
      <c r="C56" s="66" t="s">
        <v>104</v>
      </c>
      <c r="D56" s="67" t="s">
        <v>27</v>
      </c>
      <c r="E56" s="67" t="s">
        <v>36</v>
      </c>
      <c r="F56" s="67" t="s">
        <v>30</v>
      </c>
      <c r="G56" s="67" t="s">
        <v>59</v>
      </c>
      <c r="H56" s="67"/>
      <c r="I56" s="68">
        <f>I57+I58+I59+I60</f>
        <v>303.61</v>
      </c>
      <c r="J56" s="68">
        <f>J57+J58+J59+J60</f>
        <v>243.6</v>
      </c>
      <c r="K56" s="40"/>
      <c r="L56" s="40"/>
      <c r="M56" s="40"/>
    </row>
    <row r="57" spans="2:13" ht="118.5" customHeight="1">
      <c r="B57" s="62">
        <f t="shared" si="0"/>
        <v>47</v>
      </c>
      <c r="C57" s="70" t="s">
        <v>66</v>
      </c>
      <c r="D57" s="67" t="s">
        <v>27</v>
      </c>
      <c r="E57" s="67" t="s">
        <v>36</v>
      </c>
      <c r="F57" s="67" t="s">
        <v>30</v>
      </c>
      <c r="G57" s="67" t="s">
        <v>59</v>
      </c>
      <c r="H57" s="67" t="s">
        <v>45</v>
      </c>
      <c r="I57" s="68">
        <v>272.61</v>
      </c>
      <c r="J57" s="68">
        <v>212.6</v>
      </c>
      <c r="K57" s="40"/>
      <c r="L57" s="40"/>
      <c r="M57" s="40"/>
    </row>
    <row r="58" spans="2:13" ht="70.5" customHeight="1">
      <c r="B58" s="62">
        <f t="shared" si="0"/>
        <v>48</v>
      </c>
      <c r="C58" s="70" t="s">
        <v>52</v>
      </c>
      <c r="D58" s="67" t="s">
        <v>27</v>
      </c>
      <c r="E58" s="67" t="s">
        <v>36</v>
      </c>
      <c r="F58" s="67" t="s">
        <v>30</v>
      </c>
      <c r="G58" s="67" t="s">
        <v>59</v>
      </c>
      <c r="H58" s="67" t="s">
        <v>67</v>
      </c>
      <c r="I58" s="68">
        <v>10</v>
      </c>
      <c r="J58" s="68">
        <v>10</v>
      </c>
      <c r="K58" s="40"/>
      <c r="L58" s="40"/>
      <c r="M58" s="40"/>
    </row>
    <row r="59" spans="2:13" ht="83.25" customHeight="1">
      <c r="B59" s="62">
        <f t="shared" si="0"/>
        <v>49</v>
      </c>
      <c r="C59" s="70" t="s">
        <v>43</v>
      </c>
      <c r="D59" s="67" t="s">
        <v>27</v>
      </c>
      <c r="E59" s="67" t="s">
        <v>36</v>
      </c>
      <c r="F59" s="67" t="s">
        <v>30</v>
      </c>
      <c r="G59" s="67" t="s">
        <v>59</v>
      </c>
      <c r="H59" s="67" t="s">
        <v>46</v>
      </c>
      <c r="I59" s="68">
        <v>15</v>
      </c>
      <c r="J59" s="68">
        <v>15</v>
      </c>
      <c r="K59" s="40"/>
      <c r="L59" s="40"/>
      <c r="M59" s="40"/>
    </row>
    <row r="60" spans="2:13" ht="84.75" customHeight="1">
      <c r="B60" s="62">
        <f t="shared" si="0"/>
        <v>50</v>
      </c>
      <c r="C60" s="70" t="s">
        <v>44</v>
      </c>
      <c r="D60" s="67" t="s">
        <v>27</v>
      </c>
      <c r="E60" s="67" t="s">
        <v>36</v>
      </c>
      <c r="F60" s="67" t="s">
        <v>30</v>
      </c>
      <c r="G60" s="67" t="s">
        <v>59</v>
      </c>
      <c r="H60" s="67" t="s">
        <v>9</v>
      </c>
      <c r="I60" s="68">
        <v>6</v>
      </c>
      <c r="J60" s="68">
        <v>6</v>
      </c>
      <c r="K60" s="40"/>
      <c r="L60" s="40"/>
      <c r="M60" s="40"/>
    </row>
    <row r="61" spans="2:13" ht="90.75" customHeight="1">
      <c r="B61" s="62">
        <f t="shared" si="0"/>
        <v>51</v>
      </c>
      <c r="C61" s="71" t="s">
        <v>51</v>
      </c>
      <c r="D61" s="64" t="s">
        <v>27</v>
      </c>
      <c r="E61" s="79" t="s">
        <v>37</v>
      </c>
      <c r="F61" s="79"/>
      <c r="G61" s="79"/>
      <c r="H61" s="79"/>
      <c r="I61" s="65">
        <f aca="true" t="shared" si="6" ref="I61:J64">I62</f>
        <v>685.54</v>
      </c>
      <c r="J61" s="65">
        <f t="shared" si="6"/>
        <v>685.54</v>
      </c>
      <c r="K61" s="40"/>
      <c r="L61" s="40"/>
      <c r="M61" s="40"/>
    </row>
    <row r="62" spans="2:13" ht="78.75" customHeight="1">
      <c r="B62" s="62">
        <f t="shared" si="0"/>
        <v>52</v>
      </c>
      <c r="C62" s="82" t="s">
        <v>21</v>
      </c>
      <c r="D62" s="67" t="s">
        <v>27</v>
      </c>
      <c r="E62" s="67" t="s">
        <v>37</v>
      </c>
      <c r="F62" s="67" t="s">
        <v>35</v>
      </c>
      <c r="G62" s="67" t="s">
        <v>55</v>
      </c>
      <c r="H62" s="67"/>
      <c r="I62" s="68">
        <f t="shared" si="6"/>
        <v>685.54</v>
      </c>
      <c r="J62" s="68">
        <f t="shared" si="6"/>
        <v>685.54</v>
      </c>
      <c r="K62" s="40"/>
      <c r="L62" s="40"/>
      <c r="M62" s="40"/>
    </row>
    <row r="63" spans="2:13" ht="168" customHeight="1">
      <c r="B63" s="62">
        <f t="shared" si="0"/>
        <v>53</v>
      </c>
      <c r="C63" s="72" t="s">
        <v>99</v>
      </c>
      <c r="D63" s="67" t="s">
        <v>27</v>
      </c>
      <c r="E63" s="67" t="s">
        <v>37</v>
      </c>
      <c r="F63" s="67" t="s">
        <v>35</v>
      </c>
      <c r="G63" s="67" t="s">
        <v>55</v>
      </c>
      <c r="H63" s="67"/>
      <c r="I63" s="68">
        <f t="shared" si="6"/>
        <v>685.54</v>
      </c>
      <c r="J63" s="68">
        <f t="shared" si="6"/>
        <v>685.54</v>
      </c>
      <c r="K63" s="40"/>
      <c r="L63" s="40"/>
      <c r="M63" s="40"/>
    </row>
    <row r="64" spans="2:13" ht="138.75" customHeight="1">
      <c r="B64" s="62">
        <f t="shared" si="0"/>
        <v>54</v>
      </c>
      <c r="C64" s="72" t="s">
        <v>102</v>
      </c>
      <c r="D64" s="67" t="s">
        <v>27</v>
      </c>
      <c r="E64" s="67" t="s">
        <v>37</v>
      </c>
      <c r="F64" s="67" t="s">
        <v>35</v>
      </c>
      <c r="G64" s="67" t="s">
        <v>56</v>
      </c>
      <c r="H64" s="67"/>
      <c r="I64" s="68">
        <f t="shared" si="6"/>
        <v>685.54</v>
      </c>
      <c r="J64" s="68">
        <f t="shared" si="6"/>
        <v>685.54</v>
      </c>
      <c r="K64" s="40"/>
      <c r="L64" s="40"/>
      <c r="M64" s="40"/>
    </row>
    <row r="65" spans="2:13" ht="273" customHeight="1">
      <c r="B65" s="62">
        <f t="shared" si="0"/>
        <v>55</v>
      </c>
      <c r="C65" s="66" t="s">
        <v>105</v>
      </c>
      <c r="D65" s="67" t="s">
        <v>27</v>
      </c>
      <c r="E65" s="67" t="s">
        <v>37</v>
      </c>
      <c r="F65" s="67" t="s">
        <v>35</v>
      </c>
      <c r="G65" s="67" t="s">
        <v>57</v>
      </c>
      <c r="H65" s="67"/>
      <c r="I65" s="68">
        <f>I66+I67</f>
        <v>685.54</v>
      </c>
      <c r="J65" s="68">
        <f>J66+J67</f>
        <v>685.54</v>
      </c>
      <c r="K65" s="40"/>
      <c r="L65" s="40"/>
      <c r="M65" s="40"/>
    </row>
    <row r="66" spans="2:13" ht="94.5" customHeight="1">
      <c r="B66" s="62">
        <f t="shared" si="0"/>
        <v>56</v>
      </c>
      <c r="C66" s="83" t="s">
        <v>70</v>
      </c>
      <c r="D66" s="67" t="s">
        <v>27</v>
      </c>
      <c r="E66" s="67" t="s">
        <v>37</v>
      </c>
      <c r="F66" s="67" t="s">
        <v>35</v>
      </c>
      <c r="G66" s="67" t="s">
        <v>57</v>
      </c>
      <c r="H66" s="67" t="s">
        <v>39</v>
      </c>
      <c r="I66" s="68">
        <v>526.53</v>
      </c>
      <c r="J66" s="68">
        <v>526.53</v>
      </c>
      <c r="K66" s="40"/>
      <c r="L66" s="40"/>
      <c r="M66" s="40"/>
    </row>
    <row r="67" spans="2:13" ht="89.25" customHeight="1">
      <c r="B67" s="62">
        <f t="shared" si="0"/>
        <v>57</v>
      </c>
      <c r="C67" s="83" t="s">
        <v>69</v>
      </c>
      <c r="D67" s="67" t="s">
        <v>27</v>
      </c>
      <c r="E67" s="67" t="s">
        <v>37</v>
      </c>
      <c r="F67" s="67" t="s">
        <v>35</v>
      </c>
      <c r="G67" s="67" t="s">
        <v>57</v>
      </c>
      <c r="H67" s="67" t="s">
        <v>68</v>
      </c>
      <c r="I67" s="68">
        <v>159.01</v>
      </c>
      <c r="J67" s="68">
        <v>159.01</v>
      </c>
      <c r="K67" s="40"/>
      <c r="L67" s="40"/>
      <c r="M67" s="40"/>
    </row>
    <row r="68" spans="2:13" ht="57" customHeight="1">
      <c r="B68" s="62">
        <f t="shared" si="0"/>
        <v>58</v>
      </c>
      <c r="C68" s="84" t="s">
        <v>38</v>
      </c>
      <c r="D68" s="85" t="s">
        <v>27</v>
      </c>
      <c r="E68" s="85" t="s">
        <v>89</v>
      </c>
      <c r="F68" s="85" t="s">
        <v>89</v>
      </c>
      <c r="G68" s="85" t="s">
        <v>90</v>
      </c>
      <c r="H68" s="85" t="s">
        <v>91</v>
      </c>
      <c r="I68" s="86">
        <v>75.39</v>
      </c>
      <c r="J68" s="65">
        <v>150.78</v>
      </c>
      <c r="K68" s="40"/>
      <c r="L68" s="44"/>
      <c r="M68" s="40"/>
    </row>
    <row r="69" spans="2:13" ht="48" customHeight="1">
      <c r="B69" s="104" t="s">
        <v>10</v>
      </c>
      <c r="C69" s="104"/>
      <c r="D69" s="104"/>
      <c r="E69" s="104"/>
      <c r="F69" s="104"/>
      <c r="G69" s="104"/>
      <c r="H69" s="86"/>
      <c r="I69" s="86">
        <f>I11+I31+I38+I44+I52+I61+I68</f>
        <v>2572.45</v>
      </c>
      <c r="J69" s="86">
        <f>J11+J31+J38+J44+J52+J61+J68</f>
        <v>2575.2000000000003</v>
      </c>
      <c r="K69" s="40"/>
      <c r="L69" s="40"/>
      <c r="M69" s="40"/>
    </row>
    <row r="70" spans="2:13" ht="61.5">
      <c r="B70" s="87"/>
      <c r="C70" s="87"/>
      <c r="D70" s="87"/>
      <c r="E70" s="87"/>
      <c r="F70" s="87"/>
      <c r="G70" s="87"/>
      <c r="H70" s="87"/>
      <c r="I70" s="87"/>
      <c r="J70" s="87"/>
      <c r="K70" s="40"/>
      <c r="L70" s="40"/>
      <c r="M70" s="40"/>
    </row>
    <row r="71" spans="2:13" ht="61.5">
      <c r="B71" s="87"/>
      <c r="C71" s="87"/>
      <c r="D71" s="87"/>
      <c r="E71" s="87"/>
      <c r="F71" s="87"/>
      <c r="G71" s="87"/>
      <c r="H71" s="87"/>
      <c r="I71" s="87"/>
      <c r="J71" s="87"/>
      <c r="K71" s="40"/>
      <c r="L71" s="40"/>
      <c r="M71" s="40"/>
    </row>
    <row r="72" spans="2:13" ht="61.5">
      <c r="B72" s="87"/>
      <c r="C72" s="87"/>
      <c r="D72" s="87"/>
      <c r="E72" s="87"/>
      <c r="F72" s="87"/>
      <c r="G72" s="87"/>
      <c r="H72" s="87"/>
      <c r="I72" s="87"/>
      <c r="J72" s="87"/>
      <c r="K72" s="40"/>
      <c r="L72" s="40"/>
      <c r="M72" s="40"/>
    </row>
    <row r="73" spans="2:11" ht="59.25">
      <c r="B73" s="88"/>
      <c r="C73" s="88"/>
      <c r="D73" s="88"/>
      <c r="E73" s="88"/>
      <c r="F73" s="88"/>
      <c r="G73" s="88"/>
      <c r="H73" s="88"/>
      <c r="I73" s="88"/>
      <c r="J73" s="88"/>
      <c r="K73" s="2"/>
    </row>
    <row r="74" spans="2:10" ht="59.25">
      <c r="B74" s="88"/>
      <c r="C74" s="88"/>
      <c r="D74" s="88"/>
      <c r="E74" s="88"/>
      <c r="F74" s="88"/>
      <c r="G74" s="88"/>
      <c r="H74" s="88"/>
      <c r="I74" s="88"/>
      <c r="J74" s="88"/>
    </row>
  </sheetData>
  <sheetProtection/>
  <mergeCells count="6">
    <mergeCell ref="I2:J2"/>
    <mergeCell ref="I3:J3"/>
    <mergeCell ref="B7:J7"/>
    <mergeCell ref="H8:J8"/>
    <mergeCell ref="B69:G69"/>
    <mergeCell ref="I4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Бухгалтерия</cp:lastModifiedBy>
  <cp:lastPrinted>2016-12-29T03:40:45Z</cp:lastPrinted>
  <dcterms:created xsi:type="dcterms:W3CDTF">2007-09-12T09:25:25Z</dcterms:created>
  <dcterms:modified xsi:type="dcterms:W3CDTF">2016-12-29T03:42:59Z</dcterms:modified>
  <cp:category/>
  <cp:version/>
  <cp:contentType/>
  <cp:contentStatus/>
</cp:coreProperties>
</file>