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Прил№2" sheetId="1" r:id="rId1"/>
    <sheet name="Прил№3" sheetId="2" r:id="rId2"/>
    <sheet name="Прил№5" sheetId="3" r:id="rId3"/>
    <sheet name="Прил№4" sheetId="4" r:id="rId4"/>
    <sheet name="Прил№1" sheetId="5" r:id="rId5"/>
  </sheets>
  <definedNames>
    <definedName name="_xlnm.Print_Area" localSheetId="0">'Прил№2'!$A$1:$F$56</definedName>
    <definedName name="_xlnm.Print_Area" localSheetId="1">'Прил№3'!$A$1:$I$90</definedName>
  </definedNames>
  <calcPr fullCalcOnLoad="1"/>
</workbook>
</file>

<file path=xl/sharedStrings.xml><?xml version="1.0" encoding="utf-8"?>
<sst xmlns="http://schemas.openxmlformats.org/spreadsheetml/2006/main" count="1060" uniqueCount="246">
  <si>
    <t>Наименование показателя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</si>
  <si>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</si>
  <si>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</si>
  <si>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</si>
  <si>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(тыс. руб.)</t>
  </si>
  <si>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</si>
  <si>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</si>
  <si>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</si>
  <si>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</si>
  <si>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</si>
  <si>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</si>
  <si>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</si>
  <si>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</si>
  <si>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07</t>
  </si>
  <si>
    <t>11</t>
  </si>
  <si>
    <t>12</t>
  </si>
  <si>
    <t>09</t>
  </si>
  <si>
    <t>НАЦИОНАЛЬНАЯ ЭКОНОМИКА</t>
  </si>
  <si>
    <t>05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</si>
  <si>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</si>
  <si>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</si>
  <si>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</si>
  <si>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</si>
  <si>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</si>
  <si>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</si>
  <si>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</si>
  <si>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</si>
  <si>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</si>
  <si>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</si>
  <si>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</si>
  <si>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</si>
  <si>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</si>
  <si>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</si>
  <si>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</si>
  <si>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ЗДРАВООХРАНЕНИЕ И СПОРТ</t>
  </si>
  <si>
    <t>Стационарная медицинская помощь</t>
  </si>
  <si>
    <t>Амбулаторная помощь</t>
  </si>
  <si>
    <t>Скорая медицинская помощь</t>
  </si>
  <si>
    <t>Спорт и физическая культура</t>
  </si>
  <si>
    <t>Другие вопросы в области здравоохранения, физической культуры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</si>
  <si>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</si>
  <si>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</si>
  <si>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</si>
  <si>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</si>
  <si>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</si>
  <si>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</si>
  <si>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</si>
  <si>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</si>
  <si>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</si>
  <si>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РАСХОДОВ</t>
  </si>
  <si>
    <t>Раздел</t>
  </si>
  <si>
    <t>Подраздел</t>
  </si>
  <si>
    <t>% исполнения</t>
  </si>
  <si>
    <t>Код бюджетной классификации Российской Федерации</t>
  </si>
  <si>
    <t>000</t>
  </si>
  <si>
    <t>Налог на доходы физических лиц</t>
  </si>
  <si>
    <t>182</t>
  </si>
  <si>
    <t>801</t>
  </si>
  <si>
    <t>№ п/п</t>
  </si>
  <si>
    <t>1.</t>
  </si>
  <si>
    <t>Национальная безопасность и правоохранительная деятельность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</si>
  <si>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</si>
  <si>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2 02 04000 00 0000 151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</si>
  <si>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</si>
  <si>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</si>
  <si>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</si>
  <si>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Наименование доходов</t>
  </si>
  <si>
    <t>НАЛОГОВЫЕ И НЕНАЛОГОВЫЕ ДОХОДЫ</t>
  </si>
  <si>
    <t>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</si>
  <si>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</si>
  <si>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</si>
  <si>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</si>
  <si>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</si>
  <si>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</si>
  <si>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</si>
  <si>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</si>
  <si>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</si>
  <si>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121</t>
  </si>
  <si>
    <t>Иные выплаты персоналу, за исключением фонда оплаты труда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</si>
  <si>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</si>
  <si>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</si>
  <si>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</si>
  <si>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</si>
  <si>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</si>
  <si>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</si>
  <si>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</si>
  <si>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</si>
  <si>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Уплата прочих налогов, сборов и иных платежей</t>
  </si>
  <si>
    <t>Код главы администратора*</t>
  </si>
  <si>
    <t>Утверждено доходов</t>
  </si>
  <si>
    <t>1 00 00000 00 0000 000</t>
  </si>
  <si>
    <t>1 01 02000 01 0000 110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</si>
  <si>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</si>
  <si>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</si>
  <si>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</si>
  <si>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</si>
  <si>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</si>
  <si>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</si>
  <si>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</si>
  <si>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</si>
  <si>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</si>
  <si>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</si>
  <si>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2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 </t>
    </r>
  </si>
  <si>
    <t>1 06 01030 10 0000 110</t>
  </si>
  <si>
    <t>1 06 06000 00 0000 110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</si>
  <si>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</si>
  <si>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1 06 06033 10 0000 110</t>
  </si>
  <si>
    <t xml:space="preserve"> Земельный налог с организаций, обладающих земельным участком, расположенным в границах сельских поселений
</t>
  </si>
  <si>
    <t>1 06 06043 10 0000 110</t>
  </si>
  <si>
    <t xml:space="preserve"> Земельный налог с физических лиц, обладающих земельным участком, расположенным в границах сельских поселений
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</si>
  <si>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</si>
  <si>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</si>
  <si>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</si>
  <si>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</si>
  <si>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</si>
  <si>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</si>
  <si>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2 02 01001 10 0000 151</t>
  </si>
  <si>
    <t>Всего доходов</t>
  </si>
  <si>
    <t>Исполнено</t>
  </si>
  <si>
    <t>1 17 00000 00 0000 000</t>
  </si>
  <si>
    <t>Прочие неналоговые доходы</t>
  </si>
  <si>
    <t>Прочие неналоговые доходы бюджетов поселений</t>
  </si>
  <si>
    <t>1 17 05050 10 0000 180</t>
  </si>
  <si>
    <t>Код</t>
  </si>
  <si>
    <t>Наименование показателей</t>
  </si>
  <si>
    <t>Целевая статья</t>
  </si>
  <si>
    <t>Вид расходов</t>
  </si>
  <si>
    <t>3</t>
  </si>
  <si>
    <t>4</t>
  </si>
  <si>
    <t>5</t>
  </si>
  <si>
    <t>6</t>
  </si>
  <si>
    <t>7</t>
  </si>
  <si>
    <t>АВЦП" Обеспечение деятельности Администрации МО Онгудайское сельское поселение на 2015-2018 гг.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</si>
  <si>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</si>
  <si>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Подпрограмма "Развитие социально-культурной сферы Онгудайского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</si>
  <si>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</si>
  <si>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
</t>
  </si>
  <si>
    <t>611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</si>
  <si>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</si>
  <si>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</si>
  <si>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1.5.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</si>
  <si>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</si>
  <si>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Непрограммные направления деятельности</t>
  </si>
  <si>
    <t>Высшее должностное лицо сельского поселения и его заместители</t>
  </si>
  <si>
    <t xml:space="preserve">% исполнения </t>
  </si>
  <si>
    <t>Исполнение</t>
  </si>
  <si>
    <t>(тыс. рублей)</t>
  </si>
  <si>
    <t>КОД</t>
  </si>
  <si>
    <t>Наименование программы</t>
  </si>
  <si>
    <t xml:space="preserve">Уточненный план </t>
  </si>
  <si>
    <t>Кассовое исполнение</t>
  </si>
  <si>
    <t>Итого</t>
  </si>
  <si>
    <t>Уточненный план</t>
  </si>
  <si>
    <t>8</t>
  </si>
  <si>
    <t>Администрация Онгудайского сельского поселения</t>
  </si>
  <si>
    <t>1.1.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</si>
  <si>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</si>
  <si>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</si>
  <si>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программа "Комплексное развитие территории Онгудайского сельского поселения на 2015-2018г.г"</t>
  </si>
  <si>
    <t>Закупка товаров, работ, услуг в сфере информационно-коммуникационных технологий</t>
  </si>
  <si>
    <t>1.2.</t>
  </si>
  <si>
    <t>Обеспечение пожарной безопасности</t>
  </si>
  <si>
    <t>Подпрограмма "Устойчивое развитие систем жизнеобеспечения Онгудайского сельского поселения на 2015-2018г.г"</t>
  </si>
  <si>
    <t>1.3.</t>
  </si>
  <si>
    <t>Национальная экономика</t>
  </si>
  <si>
    <t>1.4.</t>
  </si>
  <si>
    <t>Жилищно-коммунальное хозяйство</t>
  </si>
  <si>
    <t>Образование</t>
  </si>
  <si>
    <t>1.6.</t>
  </si>
  <si>
    <t xml:space="preserve">Культура, кинематография </t>
  </si>
  <si>
    <t>1.7.</t>
  </si>
  <si>
    <t>(тыс.руб.)</t>
  </si>
  <si>
    <t>Муниципальная программа "Комплексное развитие территории Онгудайского сельского поселения на 2015-2018гг."</t>
  </si>
  <si>
    <t xml:space="preserve"> Исполнение бюджетных ассигнований бюджета муниципального образования Онгудайское сельское поселение на реализацию муниципальных программ </t>
  </si>
  <si>
    <t xml:space="preserve">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</si>
  <si>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</si>
  <si>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</si>
  <si>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</si>
  <si>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</si>
  <si>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</si>
  <si>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</si>
  <si>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990А001100</t>
  </si>
  <si>
    <t>129</t>
  </si>
  <si>
    <t>Главный распорядитель бюджетных средств</t>
  </si>
  <si>
    <t>Фонд оплаты труда государственных (муниципальных) органов</t>
  </si>
  <si>
    <t>0100000000</t>
  </si>
  <si>
    <t>010А101100</t>
  </si>
  <si>
    <t>010А101110</t>
  </si>
  <si>
    <t>010А101190</t>
  </si>
  <si>
    <t>9900000000</t>
  </si>
  <si>
    <t>Защита населения и территории от чрезвычайных ситуаций природного и техногенного характера, гражданская оборона</t>
  </si>
  <si>
    <t>0120000000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</si>
  <si>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</si>
  <si>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</si>
  <si>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0120200000</t>
  </si>
  <si>
    <t>Другие вопросы в области национальной безопасности и правоохранительной деятельности</t>
  </si>
  <si>
    <t>14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</si>
  <si>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</si>
  <si>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</si>
  <si>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Дорожное хозяйство (Дорожные фонды)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</si>
  <si>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</si>
  <si>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0120100000</t>
  </si>
  <si>
    <t>0140000000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</si>
  <si>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</si>
  <si>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</si>
  <si>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Подпрограмма "Развитие систем коммунальной инфраструктуры на 2015-2018г.г"</t>
  </si>
  <si>
    <t>0120300000</t>
  </si>
  <si>
    <t>0130000000</t>
  </si>
  <si>
    <t>0130300000</t>
  </si>
  <si>
    <t>0130100000</t>
  </si>
  <si>
    <t>0130200000</t>
  </si>
  <si>
    <t>9</t>
  </si>
  <si>
    <t>Функционирование высшего должностного лица субъекта Российской Федерации и муниципального образования</t>
  </si>
  <si>
    <t>2</t>
  </si>
  <si>
    <t>156,40</t>
  </si>
  <si>
    <t>423,81</t>
  </si>
  <si>
    <t>Исполнение ведомственной структуры расходов бюджета муниципального образования Онгудайское сельское поселение за 2016 год.</t>
  </si>
  <si>
    <t>Социальная политика</t>
  </si>
  <si>
    <t>Метериальная помощь</t>
  </si>
  <si>
    <t>9900000100</t>
  </si>
  <si>
    <t>Пособия, компенсации и иные социальные выплаты гражданам, кроме публичных нормативных обязательств</t>
  </si>
  <si>
    <t>321</t>
  </si>
  <si>
    <t>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Онгудайское сельское поселение за 2016 года</t>
  </si>
  <si>
    <t>16,61</t>
  </si>
  <si>
    <t>100,22</t>
  </si>
  <si>
    <t>141,31</t>
  </si>
  <si>
    <t>39,79</t>
  </si>
  <si>
    <t>1399,35</t>
  </si>
  <si>
    <t>232,21</t>
  </si>
  <si>
    <t>1,25</t>
  </si>
  <si>
    <t>40,48</t>
  </si>
  <si>
    <t>141,33</t>
  </si>
  <si>
    <t>2036,95</t>
  </si>
  <si>
    <t>бюджетных ассигнований по разделам и подразделам классификации расходов  бюджета муниципального образования  Онгудайское сельское поселение за 2016 год.</t>
  </si>
  <si>
    <t>2802,72</t>
  </si>
  <si>
    <t>Исполнение доходов бюджета муниципального образования Онгудайское сельское поселение по коду бюджетной классификации доходов бюджетов Российской Федерации за 2016 год</t>
  </si>
  <si>
    <t>ПРИЛОЖЕНИЕ 1</t>
  </si>
  <si>
    <t>ПРИЛОЖЕНИЕ 2</t>
  </si>
  <si>
    <t>ПРИЛОЖЕНИЕ 3</t>
  </si>
  <si>
    <t>ПРИЛОЖЕНИЕ 5</t>
  </si>
  <si>
    <t>за 2016 год</t>
  </si>
  <si>
    <t>ПРИЛОЖЕНИЕ 4</t>
  </si>
  <si>
    <t>к Решению Онгудайского сельского Совета депутатов "Об исполнении бюджета муниципального образования Онгудайское сельское поселение за 2016 год" от 18.04.2017г.  №27-3</t>
  </si>
  <si>
    <t>к решению Онгудайского сельского Совета депутатов "Об исполнении бюджета муниципального образования Онгудайское сельское поселение за 2016 год" от 18.04.2017г. № 27-3</t>
  </si>
  <si>
    <t>к решению Онгудайского сельского Совета депутатов "Об исполнении бюджета муниципального образования Онгудайское сельское поселение за 2016 год" от 18.04.2017г.  №27-3</t>
  </si>
  <si>
    <t>к решению Онгудайского сельского Совета депутатов "Об исполнении бюджета муниципального образования Онгудайское сельское поселение за 2016 год" от 18.04.2017г. №27-3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</si>
</sst>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 ;\-#,##0.00\ "/>
    <numFmt numFmtId="167" formatCode="0.000"/>
    <numFmt numFmtId="168" formatCode="0.00000"/>
    <numFmt numFmtId="169" formatCode="_-* #,##0.0_р_._-;\-* #,##0.0_р_._-;_-* &quot;-&quot;??_р_._-;_-@_-"/>
  </numFmts>
  <fonts count="3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4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0" fillId="0" borderId="0" xfId="0" applyFill="1" applyAlignment="1">
      <alignment/>
    </xf>
    <xf numFmtId="164" fontId="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6" fillId="0" borderId="1" xfId="19" applyFont="1" applyFill="1" applyBorder="1" applyAlignment="1">
      <alignment horizontal="left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17" applyFont="1" applyFill="1" applyBorder="1" applyAlignment="1">
      <alignment horizontal="justify" vertical="top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3" fillId="0" borderId="0" xfId="21" applyFont="1" applyBorder="1" applyAlignment="1">
      <alignment horizontal="center" wrapText="1"/>
      <protection/>
    </xf>
    <xf numFmtId="0" fontId="22" fillId="0" borderId="0" xfId="18" applyFont="1" applyAlignment="1">
      <alignment wrapText="1"/>
      <protection/>
    </xf>
    <xf numFmtId="0" fontId="10" fillId="2" borderId="0" xfId="0" applyFont="1" applyFill="1" applyAlignment="1">
      <alignment horizontal="center"/>
    </xf>
    <xf numFmtId="167" fontId="7" fillId="0" borderId="0" xfId="17" applyNumberFormat="1" applyFont="1" applyFill="1" applyAlignment="1">
      <alignment/>
      <protection/>
    </xf>
    <xf numFmtId="0" fontId="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0" fillId="0" borderId="0" xfId="0" applyAlignment="1">
      <alignment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9" fontId="8" fillId="2" borderId="1" xfId="25" applyNumberFormat="1" applyFont="1" applyFill="1" applyBorder="1" applyAlignment="1">
      <alignment horizontal="center" vertical="center" wrapText="1"/>
    </xf>
    <xf numFmtId="168" fontId="8" fillId="0" borderId="1" xfId="17" applyNumberFormat="1" applyFont="1" applyFill="1" applyBorder="1" applyAlignment="1">
      <alignment horizontal="center" vertical="center" wrapText="1"/>
      <protection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wrapText="1"/>
    </xf>
    <xf numFmtId="2" fontId="24" fillId="2" borderId="1" xfId="25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justify" vertical="center"/>
    </xf>
    <xf numFmtId="0" fontId="24" fillId="2" borderId="1" xfId="0" applyFont="1" applyFill="1" applyBorder="1" applyAlignment="1">
      <alignment horizontal="justify" wrapText="1"/>
    </xf>
    <xf numFmtId="49" fontId="22" fillId="2" borderId="1" xfId="0" applyNumberFormat="1" applyFont="1" applyFill="1" applyBorder="1" applyAlignment="1">
      <alignment vertical="center"/>
    </xf>
    <xf numFmtId="2" fontId="25" fillId="2" borderId="1" xfId="25" applyNumberFormat="1" applyFont="1" applyFill="1" applyBorder="1" applyAlignment="1">
      <alignment horizontal="right" vertical="center" wrapText="1"/>
    </xf>
    <xf numFmtId="0" fontId="13" fillId="0" borderId="0" xfId="17" applyFont="1" applyFill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49" fontId="26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0" fontId="17" fillId="0" borderId="1" xfId="19" applyFont="1" applyFill="1" applyBorder="1" applyAlignment="1">
      <alignment horizontal="left" wrapText="1"/>
      <protection/>
    </xf>
    <xf numFmtId="0" fontId="17" fillId="0" borderId="3" xfId="19" applyFont="1" applyFill="1" applyBorder="1" applyAlignment="1">
      <alignment horizontal="left" wrapText="1"/>
      <protection/>
    </xf>
    <xf numFmtId="49" fontId="10" fillId="0" borderId="4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2" fontId="10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2" fontId="10" fillId="2" borderId="1" xfId="0" applyNumberFormat="1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49" fontId="22" fillId="0" borderId="0" xfId="0" applyNumberFormat="1" applyFont="1" applyFill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2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7" fillId="0" borderId="0" xfId="0" applyNumberFormat="1" applyFont="1" applyFill="1" applyAlignment="1">
      <alignment vertical="top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wrapText="1"/>
    </xf>
    <xf numFmtId="1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1" fillId="0" borderId="0" xfId="18" applyFont="1" applyAlignment="1">
      <alignment horizontal="right" wrapText="1"/>
      <protection/>
    </xf>
    <xf numFmtId="0" fontId="5" fillId="0" borderId="1" xfId="17" applyFont="1" applyFill="1" applyBorder="1" applyAlignment="1">
      <alignment horizontal="justify" vertical="top" wrapText="1"/>
      <protection/>
    </xf>
    <xf numFmtId="2" fontId="22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/>
    </xf>
    <xf numFmtId="2" fontId="22" fillId="0" borderId="0" xfId="0" applyNumberFormat="1" applyFont="1" applyAlignment="1">
      <alignment wrapText="1"/>
    </xf>
    <xf numFmtId="2" fontId="13" fillId="0" borderId="1" xfId="0" applyNumberFormat="1" applyFont="1" applyBorder="1" applyAlignment="1">
      <alignment horizontal="center"/>
    </xf>
    <xf numFmtId="49" fontId="22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justify" wrapText="1"/>
    </xf>
    <xf numFmtId="0" fontId="0" fillId="0" borderId="0" xfId="0" applyAlignment="1">
      <alignment horizontal="left"/>
    </xf>
    <xf numFmtId="0" fontId="13" fillId="0" borderId="0" xfId="21" applyFont="1" applyBorder="1" applyAlignment="1">
      <alignment horizontal="center" vertical="center" wrapText="1"/>
      <protection/>
    </xf>
    <xf numFmtId="0" fontId="22" fillId="0" borderId="0" xfId="21" applyFont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0" fontId="14" fillId="0" borderId="0" xfId="18" applyFont="1" applyAlignment="1">
      <alignment wrapText="1"/>
      <protection/>
    </xf>
    <xf numFmtId="0" fontId="13" fillId="0" borderId="0" xfId="21" applyFont="1" applyBorder="1" applyAlignment="1">
      <alignment horizontal="center" wrapText="1"/>
      <protection/>
    </xf>
    <xf numFmtId="0" fontId="22" fillId="0" borderId="0" xfId="18" applyFont="1" applyAlignment="1">
      <alignment wrapText="1"/>
      <protection/>
    </xf>
    <xf numFmtId="0" fontId="0" fillId="0" borderId="0" xfId="0" applyAlignment="1">
      <alignment horizontal="justify" wrapText="1"/>
    </xf>
    <xf numFmtId="0" fontId="13" fillId="0" borderId="0" xfId="0" applyFont="1" applyAlignment="1">
      <alignment horizontal="center" vertical="top" wrapText="1"/>
    </xf>
    <xf numFmtId="0" fontId="2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3" fillId="0" borderId="0" xfId="0" applyFont="1" applyAlignment="1">
      <alignment horizontal="center"/>
    </xf>
    <xf numFmtId="169" fontId="10" fillId="2" borderId="7" xfId="25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8" fontId="7" fillId="0" borderId="0" xfId="18" applyNumberFormat="1" applyFont="1" applyAlignment="1">
      <alignment wrapText="1"/>
      <protection/>
    </xf>
    <xf numFmtId="0" fontId="0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2" borderId="0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NumberFormat="1" applyAlignment="1">
      <alignment horizontal="left"/>
    </xf>
  </cellXfs>
  <cellStyles count="12">
    <cellStyle name="Normal" xfId="0"/>
    <cellStyle name="Currency" xfId="15"/>
    <cellStyle name="Currency [0]" xfId="16"/>
    <cellStyle name="Обычный 16" xfId="17"/>
    <cellStyle name="Обычный 17" xfId="18"/>
    <cellStyle name="Обычный 18" xfId="19"/>
    <cellStyle name="Обычный 2 2" xfId="20"/>
    <cellStyle name="Обычный_прилож 8,10 -2008г." xfId="21"/>
    <cellStyle name="Percent" xfId="22"/>
    <cellStyle name="Comma" xfId="23"/>
    <cellStyle name="Comma [0]" xfId="24"/>
    <cellStyle name="Финансовый 3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6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59.7109375" style="0" customWidth="1"/>
    <col min="2" max="2" width="9.00390625" style="0" customWidth="1"/>
    <col min="3" max="3" width="7.57421875" style="0" customWidth="1"/>
    <col min="4" max="4" width="14.00390625" style="0" customWidth="1"/>
    <col min="5" max="5" width="13.00390625" style="0" customWidth="1"/>
    <col min="6" max="6" width="16.140625" style="0" customWidth="1"/>
  </cols>
  <sheetData>
    <row r="1" spans="1:6" ht="20.25" customHeight="1">
      <c r="A1" s="169"/>
      <c r="B1" s="169"/>
      <c r="C1" s="5"/>
      <c r="D1" s="169" t="s">
        <v>237</v>
      </c>
      <c r="E1" s="169"/>
      <c r="F1" s="169"/>
    </row>
    <row r="2" spans="1:6" ht="74.25" customHeight="1">
      <c r="A2" s="6"/>
      <c r="B2" s="6"/>
      <c r="C2" s="5"/>
      <c r="D2" s="176" t="s">
        <v>243</v>
      </c>
      <c r="E2" s="176"/>
      <c r="F2" s="176"/>
    </row>
    <row r="3" spans="1:3" ht="12.75">
      <c r="A3" s="6"/>
      <c r="B3" s="6"/>
      <c r="C3" s="5"/>
    </row>
    <row r="4" spans="1:3" ht="12.75">
      <c r="A4" s="6"/>
      <c r="B4" s="6"/>
      <c r="C4" s="5"/>
    </row>
    <row r="5" spans="1:6" ht="18.75" customHeight="1">
      <c r="A5" s="170" t="s">
        <v>145</v>
      </c>
      <c r="B5" s="171"/>
      <c r="C5" s="171"/>
      <c r="D5" s="172"/>
      <c r="E5" s="173"/>
      <c r="F5" s="173"/>
    </row>
    <row r="6" spans="1:6" ht="42.75" customHeight="1">
      <c r="A6" s="174" t="s">
        <v>233</v>
      </c>
      <c r="B6" s="175"/>
      <c r="C6" s="175"/>
      <c r="D6" s="175"/>
      <c r="E6" s="175"/>
      <c r="F6" s="175"/>
    </row>
    <row r="7" spans="1:6" ht="17.25" customHeight="1">
      <c r="A7" s="61"/>
      <c r="B7" s="62"/>
      <c r="C7" s="62"/>
      <c r="D7" s="62"/>
      <c r="E7" s="62"/>
      <c r="F7" s="155" t="s">
        <v>171</v>
      </c>
    </row>
    <row r="8" spans="1:6" ht="56.25">
      <c r="A8" s="111" t="s">
        <v>0</v>
      </c>
      <c r="B8" s="111" t="s">
        <v>50</v>
      </c>
      <c r="C8" s="111" t="s">
        <v>51</v>
      </c>
      <c r="D8" s="112" t="s">
        <v>152</v>
      </c>
      <c r="E8" s="112" t="s">
        <v>150</v>
      </c>
      <c r="F8" s="113" t="s">
        <v>144</v>
      </c>
    </row>
    <row r="9" spans="1:6" ht="18.75">
      <c r="A9" s="111">
        <v>1</v>
      </c>
      <c r="B9" s="111">
        <v>2</v>
      </c>
      <c r="C9" s="111">
        <v>3</v>
      </c>
      <c r="D9" s="114">
        <v>4</v>
      </c>
      <c r="E9" s="111">
        <v>5</v>
      </c>
      <c r="F9" s="111">
        <v>6</v>
      </c>
    </row>
    <row r="10" spans="1:6" ht="35.25" customHeight="1">
      <c r="A10" s="149" t="s">
        <v>5</v>
      </c>
      <c r="B10" s="150" t="s">
        <v>6</v>
      </c>
      <c r="C10" s="150" t="s">
        <v>7</v>
      </c>
      <c r="D10" s="151">
        <v>2898.16</v>
      </c>
      <c r="E10" s="151">
        <v>2898.16</v>
      </c>
      <c r="F10" s="151">
        <f>E10/D10*100</f>
        <v>100</v>
      </c>
    </row>
    <row r="11" spans="1:6" ht="59.25" customHeight="1">
      <c r="A11" s="103" t="s">
        <v>157</v>
      </c>
      <c r="B11" s="104" t="s">
        <v>6</v>
      </c>
      <c r="C11" s="104" t="s">
        <v>8</v>
      </c>
      <c r="D11" s="105">
        <v>574.99</v>
      </c>
      <c r="E11" s="105">
        <v>574.99</v>
      </c>
      <c r="F11" s="109">
        <f aca="true" t="shared" si="0" ref="F11:F56">E11/D11*100</f>
        <v>100</v>
      </c>
    </row>
    <row r="12" spans="1:6" ht="96" customHeight="1">
      <c r="A12" s="106" t="s">
        <v>10</v>
      </c>
      <c r="B12" s="104" t="s">
        <v>6</v>
      </c>
      <c r="C12" s="104" t="s">
        <v>11</v>
      </c>
      <c r="D12" s="105">
        <v>2323.16</v>
      </c>
      <c r="E12" s="105">
        <v>2323.16</v>
      </c>
      <c r="F12" s="109">
        <f t="shared" si="0"/>
        <v>100</v>
      </c>
    </row>
    <row r="13" spans="1:6" ht="40.5" customHeight="1">
      <c r="A13" s="149" t="s">
        <v>60</v>
      </c>
      <c r="B13" s="153" t="s">
        <v>9</v>
      </c>
      <c r="C13" s="153" t="s">
        <v>7</v>
      </c>
      <c r="D13" s="154">
        <f>D14+D15+D16</f>
        <v>22.810000000000002</v>
      </c>
      <c r="E13" s="154">
        <f>E14+E15+E16</f>
        <v>22.810000000000002</v>
      </c>
      <c r="F13" s="151">
        <f t="shared" si="0"/>
        <v>100</v>
      </c>
    </row>
    <row r="14" spans="1:6" ht="72" customHeight="1">
      <c r="A14" s="106" t="s">
        <v>190</v>
      </c>
      <c r="B14" s="104" t="s">
        <v>9</v>
      </c>
      <c r="C14" s="104" t="s">
        <v>16</v>
      </c>
      <c r="D14" s="105">
        <v>12.3</v>
      </c>
      <c r="E14" s="105">
        <v>12.3</v>
      </c>
      <c r="F14" s="109">
        <f t="shared" si="0"/>
        <v>100</v>
      </c>
    </row>
    <row r="15" spans="1:6" ht="25.5" customHeight="1">
      <c r="A15" s="108" t="s">
        <v>161</v>
      </c>
      <c r="B15" s="104" t="s">
        <v>9</v>
      </c>
      <c r="C15" s="104" t="s">
        <v>40</v>
      </c>
      <c r="D15" s="105">
        <v>9.51</v>
      </c>
      <c r="E15" s="105">
        <v>9.51</v>
      </c>
      <c r="F15" s="109">
        <f t="shared" si="0"/>
        <v>100</v>
      </c>
    </row>
    <row r="16" spans="1:6" ht="58.5" customHeight="1">
      <c r="A16" s="108" t="s">
        <v>195</v>
      </c>
      <c r="B16" s="104" t="s">
        <v>9</v>
      </c>
      <c r="C16" s="104" t="s">
        <v>196</v>
      </c>
      <c r="D16" s="105">
        <v>1</v>
      </c>
      <c r="E16" s="105">
        <v>1</v>
      </c>
      <c r="F16" s="109">
        <f t="shared" si="0"/>
        <v>100</v>
      </c>
    </row>
    <row r="17" spans="1:6" ht="18.75" customHeight="1">
      <c r="A17" s="152" t="s">
        <v>17</v>
      </c>
      <c r="B17" s="150" t="s">
        <v>11</v>
      </c>
      <c r="C17" s="153" t="s">
        <v>7</v>
      </c>
      <c r="D17" s="151">
        <f>D18+D19</f>
        <v>607.3399999999999</v>
      </c>
      <c r="E17" s="151">
        <f>E18+E19</f>
        <v>607.3399999999999</v>
      </c>
      <c r="F17" s="151">
        <f t="shared" si="0"/>
        <v>100</v>
      </c>
    </row>
    <row r="18" spans="1:6" ht="18.75" customHeight="1">
      <c r="A18" s="110" t="s">
        <v>199</v>
      </c>
      <c r="B18" s="107" t="s">
        <v>11</v>
      </c>
      <c r="C18" s="104" t="s">
        <v>16</v>
      </c>
      <c r="D18" s="109">
        <v>190</v>
      </c>
      <c r="E18" s="109">
        <v>190</v>
      </c>
      <c r="F18" s="109">
        <f t="shared" si="0"/>
        <v>100</v>
      </c>
    </row>
    <row r="19" spans="1:6" ht="41.25" customHeight="1">
      <c r="A19" s="148" t="s">
        <v>19</v>
      </c>
      <c r="B19" s="107" t="s">
        <v>11</v>
      </c>
      <c r="C19" s="107" t="s">
        <v>15</v>
      </c>
      <c r="D19" s="109">
        <v>417.34</v>
      </c>
      <c r="E19" s="109">
        <v>417.34</v>
      </c>
      <c r="F19" s="109">
        <f t="shared" si="0"/>
        <v>100</v>
      </c>
    </row>
    <row r="20" spans="1:6" ht="18" customHeight="1">
      <c r="A20" s="149" t="s">
        <v>20</v>
      </c>
      <c r="B20" s="150" t="s">
        <v>18</v>
      </c>
      <c r="C20" s="150" t="s">
        <v>7</v>
      </c>
      <c r="D20" s="151">
        <f>D21+D22+D23</f>
        <v>5012.71</v>
      </c>
      <c r="E20" s="151">
        <f>E21+E22+E23</f>
        <v>4674.44</v>
      </c>
      <c r="F20" s="151">
        <f t="shared" si="0"/>
        <v>93.2517540412272</v>
      </c>
    </row>
    <row r="21" spans="1:6" ht="20.25" customHeight="1">
      <c r="A21" s="108" t="s">
        <v>21</v>
      </c>
      <c r="B21" s="104" t="s">
        <v>18</v>
      </c>
      <c r="C21" s="104" t="s">
        <v>8</v>
      </c>
      <c r="D21" s="105">
        <v>2802.72</v>
      </c>
      <c r="E21" s="107" t="s">
        <v>234</v>
      </c>
      <c r="F21" s="109">
        <f t="shared" si="0"/>
        <v>100</v>
      </c>
    </row>
    <row r="22" spans="1:6" ht="24" customHeight="1">
      <c r="A22" s="108" t="s">
        <v>22</v>
      </c>
      <c r="B22" s="104" t="s">
        <v>18</v>
      </c>
      <c r="C22" s="104" t="s">
        <v>9</v>
      </c>
      <c r="D22" s="105">
        <v>1812.66</v>
      </c>
      <c r="E22" s="105">
        <v>1474.39</v>
      </c>
      <c r="F22" s="109">
        <f t="shared" si="0"/>
        <v>81.33847494841835</v>
      </c>
    </row>
    <row r="23" spans="1:6" ht="36" customHeight="1">
      <c r="A23" s="108" t="s">
        <v>23</v>
      </c>
      <c r="B23" s="104" t="s">
        <v>18</v>
      </c>
      <c r="C23" s="104" t="s">
        <v>18</v>
      </c>
      <c r="D23" s="105">
        <v>397.33</v>
      </c>
      <c r="E23" s="105">
        <v>397.33</v>
      </c>
      <c r="F23" s="109">
        <f t="shared" si="0"/>
        <v>100</v>
      </c>
    </row>
    <row r="24" spans="1:6" ht="16.5" customHeight="1">
      <c r="A24" s="149" t="s">
        <v>24</v>
      </c>
      <c r="B24" s="150" t="s">
        <v>13</v>
      </c>
      <c r="C24" s="150" t="s">
        <v>7</v>
      </c>
      <c r="D24" s="151">
        <f>D28</f>
        <v>622.8</v>
      </c>
      <c r="E24" s="151">
        <f>E28</f>
        <v>622.8</v>
      </c>
      <c r="F24" s="151">
        <f t="shared" si="0"/>
        <v>100</v>
      </c>
    </row>
    <row r="25" spans="1:6" ht="19.5" customHeight="1" hidden="1">
      <c r="A25" s="108" t="s">
        <v>25</v>
      </c>
      <c r="B25" s="104" t="s">
        <v>13</v>
      </c>
      <c r="C25" s="104" t="s">
        <v>6</v>
      </c>
      <c r="D25" s="109"/>
      <c r="E25" s="107"/>
      <c r="F25" s="109" t="e">
        <f t="shared" si="0"/>
        <v>#DIV/0!</v>
      </c>
    </row>
    <row r="26" spans="1:6" ht="16.5" customHeight="1" hidden="1">
      <c r="A26" s="108" t="s">
        <v>26</v>
      </c>
      <c r="B26" s="104" t="s">
        <v>13</v>
      </c>
      <c r="C26" s="104" t="s">
        <v>8</v>
      </c>
      <c r="D26" s="109"/>
      <c r="E26" s="107"/>
      <c r="F26" s="109" t="e">
        <f t="shared" si="0"/>
        <v>#DIV/0!</v>
      </c>
    </row>
    <row r="27" spans="1:6" ht="27" customHeight="1" hidden="1">
      <c r="A27" s="108" t="s">
        <v>27</v>
      </c>
      <c r="B27" s="104" t="s">
        <v>13</v>
      </c>
      <c r="C27" s="104" t="s">
        <v>18</v>
      </c>
      <c r="D27" s="105"/>
      <c r="E27" s="104"/>
      <c r="F27" s="109" t="e">
        <f t="shared" si="0"/>
        <v>#DIV/0!</v>
      </c>
    </row>
    <row r="28" spans="1:6" ht="27" customHeight="1">
      <c r="A28" s="108" t="s">
        <v>28</v>
      </c>
      <c r="B28" s="104" t="s">
        <v>13</v>
      </c>
      <c r="C28" s="104" t="s">
        <v>13</v>
      </c>
      <c r="D28" s="105">
        <v>622.8</v>
      </c>
      <c r="E28" s="105">
        <v>622.8</v>
      </c>
      <c r="F28" s="109">
        <f t="shared" si="0"/>
        <v>100</v>
      </c>
    </row>
    <row r="29" spans="1:6" ht="21" customHeight="1" hidden="1">
      <c r="A29" s="108" t="s">
        <v>29</v>
      </c>
      <c r="B29" s="104" t="s">
        <v>13</v>
      </c>
      <c r="C29" s="104" t="s">
        <v>16</v>
      </c>
      <c r="D29" s="105"/>
      <c r="E29" s="104"/>
      <c r="F29" s="109" t="e">
        <f t="shared" si="0"/>
        <v>#DIV/0!</v>
      </c>
    </row>
    <row r="30" spans="1:6" ht="26.25" customHeight="1">
      <c r="A30" s="149" t="s">
        <v>30</v>
      </c>
      <c r="B30" s="150" t="s">
        <v>31</v>
      </c>
      <c r="C30" s="150" t="s">
        <v>7</v>
      </c>
      <c r="D30" s="151">
        <f>D31+D49</f>
        <v>2036.95</v>
      </c>
      <c r="E30" s="151">
        <f>E31+E49</f>
        <v>2036.95</v>
      </c>
      <c r="F30" s="151">
        <f t="shared" si="0"/>
        <v>100</v>
      </c>
    </row>
    <row r="31" spans="1:6" ht="21.75" customHeight="1">
      <c r="A31" s="108" t="s">
        <v>32</v>
      </c>
      <c r="B31" s="104" t="s">
        <v>31</v>
      </c>
      <c r="C31" s="104" t="s">
        <v>6</v>
      </c>
      <c r="D31" s="105">
        <v>2036.95</v>
      </c>
      <c r="E31" s="105">
        <v>2036.95</v>
      </c>
      <c r="F31" s="109">
        <f t="shared" si="0"/>
        <v>100</v>
      </c>
    </row>
    <row r="32" spans="1:6" ht="20.25" customHeight="1" hidden="1">
      <c r="A32" s="108" t="s">
        <v>33</v>
      </c>
      <c r="B32" s="104" t="s">
        <v>31</v>
      </c>
      <c r="C32" s="104" t="s">
        <v>11</v>
      </c>
      <c r="D32" s="105"/>
      <c r="E32" s="104"/>
      <c r="F32" s="109" t="e">
        <f t="shared" si="0"/>
        <v>#DIV/0!</v>
      </c>
    </row>
    <row r="33" spans="1:6" ht="21.75" customHeight="1" hidden="1">
      <c r="A33" s="106" t="s">
        <v>34</v>
      </c>
      <c r="B33" s="107" t="s">
        <v>16</v>
      </c>
      <c r="C33" s="107" t="s">
        <v>7</v>
      </c>
      <c r="D33" s="109"/>
      <c r="E33" s="107"/>
      <c r="F33" s="109" t="e">
        <f t="shared" si="0"/>
        <v>#DIV/0!</v>
      </c>
    </row>
    <row r="34" spans="1:6" ht="22.5" customHeight="1" hidden="1">
      <c r="A34" s="108" t="s">
        <v>35</v>
      </c>
      <c r="B34" s="104" t="s">
        <v>16</v>
      </c>
      <c r="C34" s="104" t="s">
        <v>6</v>
      </c>
      <c r="D34" s="109"/>
      <c r="E34" s="107"/>
      <c r="F34" s="109" t="e">
        <f t="shared" si="0"/>
        <v>#DIV/0!</v>
      </c>
    </row>
    <row r="35" spans="1:6" ht="17.25" customHeight="1" hidden="1">
      <c r="A35" s="108" t="s">
        <v>36</v>
      </c>
      <c r="B35" s="104" t="s">
        <v>16</v>
      </c>
      <c r="C35" s="104" t="s">
        <v>8</v>
      </c>
      <c r="D35" s="109"/>
      <c r="E35" s="107"/>
      <c r="F35" s="109" t="e">
        <f t="shared" si="0"/>
        <v>#DIV/0!</v>
      </c>
    </row>
    <row r="36" spans="1:6" ht="16.5" customHeight="1" hidden="1">
      <c r="A36" s="108" t="s">
        <v>37</v>
      </c>
      <c r="B36" s="104" t="s">
        <v>16</v>
      </c>
      <c r="C36" s="104" t="s">
        <v>11</v>
      </c>
      <c r="D36" s="109"/>
      <c r="E36" s="107"/>
      <c r="F36" s="109" t="e">
        <f t="shared" si="0"/>
        <v>#DIV/0!</v>
      </c>
    </row>
    <row r="37" spans="1:6" ht="16.5" customHeight="1" hidden="1">
      <c r="A37" s="108" t="s">
        <v>38</v>
      </c>
      <c r="B37" s="104" t="s">
        <v>16</v>
      </c>
      <c r="C37" s="104" t="s">
        <v>31</v>
      </c>
      <c r="D37" s="109"/>
      <c r="E37" s="107"/>
      <c r="F37" s="109" t="e">
        <f t="shared" si="0"/>
        <v>#DIV/0!</v>
      </c>
    </row>
    <row r="38" spans="1:6" ht="27" customHeight="1" hidden="1">
      <c r="A38" s="108" t="s">
        <v>39</v>
      </c>
      <c r="B38" s="104" t="s">
        <v>16</v>
      </c>
      <c r="C38" s="104" t="s">
        <v>40</v>
      </c>
      <c r="D38" s="105"/>
      <c r="E38" s="104"/>
      <c r="F38" s="109" t="e">
        <f t="shared" si="0"/>
        <v>#DIV/0!</v>
      </c>
    </row>
    <row r="39" spans="1:6" ht="15.75" customHeight="1" hidden="1">
      <c r="A39" s="106" t="s">
        <v>41</v>
      </c>
      <c r="B39" s="107" t="s">
        <v>40</v>
      </c>
      <c r="C39" s="107" t="s">
        <v>7</v>
      </c>
      <c r="D39" s="109"/>
      <c r="E39" s="107"/>
      <c r="F39" s="109" t="e">
        <f t="shared" si="0"/>
        <v>#DIV/0!</v>
      </c>
    </row>
    <row r="40" spans="1:6" ht="21.75" customHeight="1" hidden="1">
      <c r="A40" s="108" t="s">
        <v>42</v>
      </c>
      <c r="B40" s="104" t="s">
        <v>40</v>
      </c>
      <c r="C40" s="104" t="s">
        <v>8</v>
      </c>
      <c r="D40" s="105"/>
      <c r="E40" s="104"/>
      <c r="F40" s="109" t="e">
        <f t="shared" si="0"/>
        <v>#DIV/0!</v>
      </c>
    </row>
    <row r="41" spans="1:6" ht="24" customHeight="1" hidden="1">
      <c r="A41" s="108" t="s">
        <v>43</v>
      </c>
      <c r="B41" s="104" t="s">
        <v>40</v>
      </c>
      <c r="C41" s="104" t="s">
        <v>9</v>
      </c>
      <c r="D41" s="105"/>
      <c r="E41" s="104"/>
      <c r="F41" s="109" t="e">
        <f t="shared" si="0"/>
        <v>#DIV/0!</v>
      </c>
    </row>
    <row r="42" spans="1:6" ht="18" customHeight="1" hidden="1">
      <c r="A42" s="108" t="s">
        <v>44</v>
      </c>
      <c r="B42" s="104" t="s">
        <v>40</v>
      </c>
      <c r="C42" s="104" t="s">
        <v>12</v>
      </c>
      <c r="D42" s="105"/>
      <c r="E42" s="104"/>
      <c r="F42" s="109" t="e">
        <f t="shared" si="0"/>
        <v>#DIV/0!</v>
      </c>
    </row>
    <row r="43" spans="1:6" ht="20.25" customHeight="1" hidden="1">
      <c r="A43" s="106" t="s">
        <v>45</v>
      </c>
      <c r="B43" s="107" t="s">
        <v>14</v>
      </c>
      <c r="C43" s="107" t="s">
        <v>7</v>
      </c>
      <c r="D43" s="109"/>
      <c r="E43" s="107"/>
      <c r="F43" s="109" t="e">
        <f t="shared" si="0"/>
        <v>#DIV/0!</v>
      </c>
    </row>
    <row r="44" spans="1:6" ht="22.5" customHeight="1" hidden="1">
      <c r="A44" s="108" t="s">
        <v>2</v>
      </c>
      <c r="B44" s="104" t="s">
        <v>14</v>
      </c>
      <c r="C44" s="104" t="s">
        <v>6</v>
      </c>
      <c r="D44" s="109"/>
      <c r="E44" s="107"/>
      <c r="F44" s="109" t="e">
        <f t="shared" si="0"/>
        <v>#DIV/0!</v>
      </c>
    </row>
    <row r="45" spans="1:6" ht="33.75" customHeight="1" hidden="1">
      <c r="A45" s="108" t="s">
        <v>46</v>
      </c>
      <c r="B45" s="104" t="s">
        <v>14</v>
      </c>
      <c r="C45" s="104" t="s">
        <v>8</v>
      </c>
      <c r="D45" s="109"/>
      <c r="E45" s="107"/>
      <c r="F45" s="109" t="e">
        <f t="shared" si="0"/>
        <v>#DIV/0!</v>
      </c>
    </row>
    <row r="46" spans="1:6" ht="30" customHeight="1" hidden="1">
      <c r="A46" s="108" t="s">
        <v>47</v>
      </c>
      <c r="B46" s="104" t="s">
        <v>14</v>
      </c>
      <c r="C46" s="104" t="s">
        <v>9</v>
      </c>
      <c r="D46" s="109"/>
      <c r="E46" s="107"/>
      <c r="F46" s="109" t="e">
        <f t="shared" si="0"/>
        <v>#DIV/0!</v>
      </c>
    </row>
    <row r="47" spans="1:6" ht="20.25" customHeight="1" hidden="1">
      <c r="A47" s="108" t="s">
        <v>48</v>
      </c>
      <c r="B47" s="104" t="s">
        <v>14</v>
      </c>
      <c r="C47" s="104" t="s">
        <v>11</v>
      </c>
      <c r="D47" s="105"/>
      <c r="E47" s="104"/>
      <c r="F47" s="109" t="e">
        <f t="shared" si="0"/>
        <v>#DIV/0!</v>
      </c>
    </row>
    <row r="48" spans="1:6" ht="20.25" customHeight="1" hidden="1">
      <c r="A48" s="110" t="s">
        <v>63</v>
      </c>
      <c r="B48" s="104" t="s">
        <v>40</v>
      </c>
      <c r="C48" s="104" t="s">
        <v>7</v>
      </c>
      <c r="D48" s="105">
        <f>D49</f>
        <v>0</v>
      </c>
      <c r="E48" s="105">
        <f>E49</f>
        <v>0</v>
      </c>
      <c r="F48" s="109" t="e">
        <f t="shared" si="0"/>
        <v>#DIV/0!</v>
      </c>
    </row>
    <row r="49" spans="1:6" ht="20.25" customHeight="1" hidden="1">
      <c r="A49" s="108" t="s">
        <v>43</v>
      </c>
      <c r="B49" s="104" t="s">
        <v>40</v>
      </c>
      <c r="C49" s="104" t="s">
        <v>9</v>
      </c>
      <c r="D49" s="105"/>
      <c r="E49" s="105"/>
      <c r="F49" s="109" t="e">
        <f t="shared" si="0"/>
        <v>#DIV/0!</v>
      </c>
    </row>
    <row r="50" spans="1:6" ht="20.25" customHeight="1" hidden="1">
      <c r="A50" s="110" t="s">
        <v>41</v>
      </c>
      <c r="B50" s="104" t="s">
        <v>40</v>
      </c>
      <c r="C50" s="104" t="s">
        <v>9</v>
      </c>
      <c r="D50" s="105">
        <v>0</v>
      </c>
      <c r="E50" s="105">
        <f>E51</f>
        <v>0</v>
      </c>
      <c r="F50" s="109" t="e">
        <f t="shared" si="0"/>
        <v>#DIV/0!</v>
      </c>
    </row>
    <row r="51" spans="1:6" ht="20.25" customHeight="1" hidden="1">
      <c r="A51" s="110" t="s">
        <v>43</v>
      </c>
      <c r="B51" s="104" t="s">
        <v>40</v>
      </c>
      <c r="C51" s="104" t="s">
        <v>9</v>
      </c>
      <c r="D51" s="105">
        <v>0</v>
      </c>
      <c r="E51" s="105">
        <v>0</v>
      </c>
      <c r="F51" s="109" t="e">
        <f t="shared" si="0"/>
        <v>#DIV/0!</v>
      </c>
    </row>
    <row r="52" spans="1:6" ht="18.75">
      <c r="A52" s="158" t="s">
        <v>41</v>
      </c>
      <c r="B52" s="150" t="s">
        <v>40</v>
      </c>
      <c r="C52" s="150" t="s">
        <v>7</v>
      </c>
      <c r="D52" s="160">
        <f>D53</f>
        <v>25</v>
      </c>
      <c r="E52" s="160">
        <f>E53</f>
        <v>25</v>
      </c>
      <c r="F52" s="151">
        <f t="shared" si="0"/>
        <v>100</v>
      </c>
    </row>
    <row r="53" spans="1:6" ht="23.25" customHeight="1">
      <c r="A53" s="159" t="s">
        <v>43</v>
      </c>
      <c r="B53" s="161" t="s">
        <v>40</v>
      </c>
      <c r="C53" s="161" t="s">
        <v>9</v>
      </c>
      <c r="D53" s="157">
        <v>25</v>
      </c>
      <c r="E53" s="157">
        <v>25</v>
      </c>
      <c r="F53" s="109">
        <f t="shared" si="0"/>
        <v>100</v>
      </c>
    </row>
    <row r="54" spans="1:6" ht="20.25" customHeight="1">
      <c r="A54" s="152" t="s">
        <v>64</v>
      </c>
      <c r="B54" s="153" t="s">
        <v>14</v>
      </c>
      <c r="C54" s="153" t="s">
        <v>7</v>
      </c>
      <c r="D54" s="154">
        <f>D55</f>
        <v>271.97</v>
      </c>
      <c r="E54" s="154">
        <f>E55</f>
        <v>271.97</v>
      </c>
      <c r="F54" s="151">
        <f t="shared" si="0"/>
        <v>100</v>
      </c>
    </row>
    <row r="55" spans="1:6" ht="38.25" customHeight="1">
      <c r="A55" s="110" t="s">
        <v>65</v>
      </c>
      <c r="B55" s="104" t="s">
        <v>14</v>
      </c>
      <c r="C55" s="104" t="s">
        <v>18</v>
      </c>
      <c r="D55" s="105">
        <v>271.97</v>
      </c>
      <c r="E55" s="105">
        <v>271.97</v>
      </c>
      <c r="F55" s="109">
        <f t="shared" si="0"/>
        <v>100</v>
      </c>
    </row>
    <row r="56" spans="1:6" ht="18.75">
      <c r="A56" s="149" t="s">
        <v>49</v>
      </c>
      <c r="B56" s="150"/>
      <c r="C56" s="150"/>
      <c r="D56" s="151">
        <v>11497.73</v>
      </c>
      <c r="E56" s="151">
        <f>E10+E13+E17+E20+E24+E30+E52+E54</f>
        <v>11159.47</v>
      </c>
      <c r="F56" s="109">
        <f t="shared" si="0"/>
        <v>97.05802797595699</v>
      </c>
    </row>
  </sheetData>
  <mergeCells count="5">
    <mergeCell ref="A1:B1"/>
    <mergeCell ref="A5:F5"/>
    <mergeCell ref="A6:F6"/>
    <mergeCell ref="D1:F1"/>
    <mergeCell ref="D2:F2"/>
  </mergeCells>
  <printOptions/>
  <pageMargins left="0.75" right="0.75" top="1" bottom="1" header="0.5" footer="0.5"/>
  <pageSetup horizontalDpi="600" verticalDpi="600" orientation="portrait" paperSize="9" scale="6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91"/>
  <sheetViews>
    <sheetView view="pageBreakPreview" zoomScaleSheetLayoutView="100" workbookViewId="0" topLeftCell="A16">
      <selection activeCell="A1" sqref="A1:I19"/>
    </sheetView>
  </sheetViews>
  <sheetFormatPr defaultColWidth="9.140625" defaultRowHeight="12.75"/>
  <cols>
    <col min="1" max="1" width="5.8515625" style="0" customWidth="1"/>
    <col min="2" max="2" width="39.140625" style="0" customWidth="1"/>
    <col min="3" max="3" width="7.140625" style="0" customWidth="1"/>
    <col min="4" max="4" width="6.8515625" style="0" customWidth="1"/>
    <col min="5" max="5" width="14.28125" style="0" customWidth="1"/>
    <col min="6" max="6" width="7.7109375" style="0" customWidth="1"/>
    <col min="7" max="8" width="14.140625" style="0" customWidth="1"/>
    <col min="9" max="9" width="13.28125" style="11" customWidth="1"/>
    <col min="10" max="10" width="13.7109375" style="0" hidden="1" customWidth="1"/>
    <col min="11" max="45" width="9.140625" style="10" customWidth="1"/>
  </cols>
  <sheetData>
    <row r="1" spans="1:45" ht="12.75">
      <c r="A1" s="169"/>
      <c r="B1" s="169"/>
      <c r="C1" s="5"/>
      <c r="D1" s="5"/>
      <c r="E1" s="5"/>
      <c r="F1" s="179" t="s">
        <v>238</v>
      </c>
      <c r="G1" s="179"/>
      <c r="H1" s="179"/>
      <c r="I1" s="17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64.5" customHeight="1">
      <c r="A2" s="6"/>
      <c r="B2" s="6"/>
      <c r="C2" s="5"/>
      <c r="D2" s="5"/>
      <c r="E2" s="5"/>
      <c r="F2" s="180" t="s">
        <v>244</v>
      </c>
      <c r="G2" s="180"/>
      <c r="H2" s="180"/>
      <c r="I2" s="18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33.75" customHeight="1">
      <c r="A3" s="6"/>
      <c r="B3" s="6"/>
      <c r="C3" s="5"/>
      <c r="D3" s="5"/>
      <c r="E3" s="5"/>
      <c r="F3" s="60"/>
      <c r="G3" s="60"/>
      <c r="H3" s="60"/>
      <c r="I3" s="6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.75">
      <c r="A4" s="181" t="s">
        <v>145</v>
      </c>
      <c r="B4" s="181"/>
      <c r="C4" s="181"/>
      <c r="D4" s="181"/>
      <c r="E4" s="181"/>
      <c r="F4" s="181"/>
      <c r="G4" s="181"/>
      <c r="H4" s="181"/>
      <c r="I4" s="18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85.5" customHeight="1">
      <c r="A5" s="177" t="s">
        <v>222</v>
      </c>
      <c r="B5" s="177"/>
      <c r="C5" s="177"/>
      <c r="D5" s="177"/>
      <c r="E5" s="177"/>
      <c r="F5" s="177"/>
      <c r="G5" s="177"/>
      <c r="H5" s="177"/>
      <c r="I5" s="17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8" customHeight="1">
      <c r="A6" s="82"/>
      <c r="B6" s="82"/>
      <c r="C6" s="82"/>
      <c r="D6" s="82"/>
      <c r="E6" s="82"/>
      <c r="F6" s="82"/>
      <c r="G6" s="82"/>
      <c r="H6" s="82"/>
      <c r="I6" s="59" t="s">
        <v>171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9" s="125" customFormat="1" ht="55.5" customHeight="1">
      <c r="A7" s="32" t="s">
        <v>123</v>
      </c>
      <c r="B7" s="32" t="s">
        <v>124</v>
      </c>
      <c r="C7" s="33" t="s">
        <v>50</v>
      </c>
      <c r="D7" s="33" t="s">
        <v>51</v>
      </c>
      <c r="E7" s="33" t="s">
        <v>125</v>
      </c>
      <c r="F7" s="33" t="s">
        <v>126</v>
      </c>
      <c r="G7" s="33" t="s">
        <v>149</v>
      </c>
      <c r="H7" s="34" t="s">
        <v>150</v>
      </c>
      <c r="I7" s="32" t="s">
        <v>144</v>
      </c>
    </row>
    <row r="8" spans="1:9" s="126" customFormat="1" ht="15.75">
      <c r="A8" s="32">
        <v>1</v>
      </c>
      <c r="B8" s="32">
        <v>2</v>
      </c>
      <c r="C8" s="34" t="s">
        <v>127</v>
      </c>
      <c r="D8" s="34" t="s">
        <v>128</v>
      </c>
      <c r="E8" s="34" t="s">
        <v>129</v>
      </c>
      <c r="F8" s="34" t="s">
        <v>130</v>
      </c>
      <c r="G8" s="34" t="s">
        <v>131</v>
      </c>
      <c r="H8" s="32">
        <v>8</v>
      </c>
      <c r="I8" s="32">
        <v>9</v>
      </c>
    </row>
    <row r="9" spans="1:9" s="126" customFormat="1" ht="15.75">
      <c r="A9" s="57">
        <v>1</v>
      </c>
      <c r="B9" s="53" t="s">
        <v>156</v>
      </c>
      <c r="C9" s="133" t="s">
        <v>6</v>
      </c>
      <c r="D9" s="133"/>
      <c r="E9" s="133"/>
      <c r="F9" s="133"/>
      <c r="G9" s="134">
        <v>2898.16</v>
      </c>
      <c r="H9" s="134">
        <v>2898.16</v>
      </c>
      <c r="I9" s="36">
        <f>H9/G9*100</f>
        <v>100</v>
      </c>
    </row>
    <row r="10" spans="1:9" s="127" customFormat="1" ht="70.5" customHeight="1">
      <c r="A10" s="26"/>
      <c r="B10" s="56" t="s">
        <v>212</v>
      </c>
      <c r="C10" s="33" t="s">
        <v>6</v>
      </c>
      <c r="D10" s="33" t="s">
        <v>8</v>
      </c>
      <c r="E10" s="33"/>
      <c r="F10" s="33"/>
      <c r="G10" s="37">
        <f>G11</f>
        <v>574.99</v>
      </c>
      <c r="H10" s="37">
        <f>H11</f>
        <v>574.99</v>
      </c>
      <c r="I10" s="37">
        <f aca="true" t="shared" si="0" ref="I10:I70">H10/G10*100</f>
        <v>100</v>
      </c>
    </row>
    <row r="11" spans="1:9" s="126" customFormat="1" ht="31.5">
      <c r="A11" s="32"/>
      <c r="B11" s="135" t="s">
        <v>143</v>
      </c>
      <c r="C11" s="33" t="s">
        <v>6</v>
      </c>
      <c r="D11" s="33" t="s">
        <v>8</v>
      </c>
      <c r="E11" s="33" t="s">
        <v>181</v>
      </c>
      <c r="F11" s="33"/>
      <c r="G11" s="37">
        <v>574.99</v>
      </c>
      <c r="H11" s="37">
        <v>574.99</v>
      </c>
      <c r="I11" s="37">
        <f t="shared" si="0"/>
        <v>100</v>
      </c>
    </row>
    <row r="12" spans="1:10" s="126" customFormat="1" ht="31.5">
      <c r="A12" s="32"/>
      <c r="B12" s="136" t="s">
        <v>184</v>
      </c>
      <c r="C12" s="33" t="s">
        <v>6</v>
      </c>
      <c r="D12" s="33" t="s">
        <v>8</v>
      </c>
      <c r="E12" s="33" t="s">
        <v>181</v>
      </c>
      <c r="F12" s="33" t="s">
        <v>77</v>
      </c>
      <c r="G12" s="37">
        <v>449.48</v>
      </c>
      <c r="H12" s="37">
        <v>449.48</v>
      </c>
      <c r="I12" s="37">
        <f t="shared" si="0"/>
        <v>100</v>
      </c>
      <c r="J12" s="127"/>
    </row>
    <row r="13" spans="1:9" s="126" customFormat="1" ht="94.5">
      <c r="A13" s="32"/>
      <c r="B13" s="56" t="s">
        <v>180</v>
      </c>
      <c r="C13" s="33" t="s">
        <v>6</v>
      </c>
      <c r="D13" s="33" t="s">
        <v>8</v>
      </c>
      <c r="E13" s="33" t="s">
        <v>181</v>
      </c>
      <c r="F13" s="33" t="s">
        <v>182</v>
      </c>
      <c r="G13" s="37">
        <v>125.52</v>
      </c>
      <c r="H13" s="37">
        <v>125.52</v>
      </c>
      <c r="I13" s="37">
        <f t="shared" si="0"/>
        <v>100</v>
      </c>
    </row>
    <row r="14" spans="1:10" s="126" customFormat="1" ht="101.25" customHeight="1">
      <c r="A14" s="35" t="s">
        <v>213</v>
      </c>
      <c r="B14" s="53" t="s">
        <v>10</v>
      </c>
      <c r="C14" s="35" t="s">
        <v>6</v>
      </c>
      <c r="D14" s="35" t="s">
        <v>11</v>
      </c>
      <c r="E14" s="35"/>
      <c r="F14" s="35"/>
      <c r="G14" s="36">
        <f>G15</f>
        <v>2323.16</v>
      </c>
      <c r="H14" s="36">
        <f>H15</f>
        <v>2323.16</v>
      </c>
      <c r="I14" s="36">
        <f t="shared" si="0"/>
        <v>100</v>
      </c>
      <c r="J14" s="127"/>
    </row>
    <row r="15" spans="1:9" s="126" customFormat="1" ht="65.25" customHeight="1">
      <c r="A15" s="35"/>
      <c r="B15" s="44" t="s">
        <v>132</v>
      </c>
      <c r="C15" s="35" t="s">
        <v>6</v>
      </c>
      <c r="D15" s="35" t="s">
        <v>11</v>
      </c>
      <c r="E15" s="35" t="s">
        <v>186</v>
      </c>
      <c r="F15" s="35"/>
      <c r="G15" s="36">
        <v>2323.16</v>
      </c>
      <c r="H15" s="36">
        <v>2323.16</v>
      </c>
      <c r="I15" s="36">
        <f t="shared" si="0"/>
        <v>100</v>
      </c>
    </row>
    <row r="16" spans="1:10" s="126" customFormat="1" ht="45.75" customHeight="1">
      <c r="A16" s="35"/>
      <c r="B16" s="136" t="s">
        <v>184</v>
      </c>
      <c r="C16" s="33" t="s">
        <v>6</v>
      </c>
      <c r="D16" s="33" t="s">
        <v>11</v>
      </c>
      <c r="E16" s="33" t="s">
        <v>187</v>
      </c>
      <c r="F16" s="33" t="s">
        <v>77</v>
      </c>
      <c r="G16" s="37">
        <v>1313.628</v>
      </c>
      <c r="H16" s="37">
        <v>1313.63</v>
      </c>
      <c r="I16" s="37">
        <f t="shared" si="0"/>
        <v>100.0001522501043</v>
      </c>
      <c r="J16" s="127"/>
    </row>
    <row r="17" spans="1:9" s="126" customFormat="1" ht="105" customHeight="1">
      <c r="A17" s="35"/>
      <c r="B17" s="56" t="s">
        <v>180</v>
      </c>
      <c r="C17" s="33" t="s">
        <v>6</v>
      </c>
      <c r="D17" s="33" t="s">
        <v>11</v>
      </c>
      <c r="E17" s="33" t="s">
        <v>187</v>
      </c>
      <c r="F17" s="33" t="s">
        <v>182</v>
      </c>
      <c r="G17" s="37">
        <v>393.02</v>
      </c>
      <c r="H17" s="37">
        <v>393.02</v>
      </c>
      <c r="I17" s="37">
        <f t="shared" si="0"/>
        <v>100</v>
      </c>
    </row>
    <row r="18" spans="1:10" s="126" customFormat="1" ht="46.5" customHeight="1">
      <c r="A18" s="35"/>
      <c r="B18" s="56" t="s">
        <v>78</v>
      </c>
      <c r="C18" s="33" t="s">
        <v>6</v>
      </c>
      <c r="D18" s="33" t="s">
        <v>11</v>
      </c>
      <c r="E18" s="33" t="s">
        <v>188</v>
      </c>
      <c r="F18" s="33" t="s">
        <v>79</v>
      </c>
      <c r="G18" s="37">
        <v>4.7</v>
      </c>
      <c r="H18" s="37">
        <v>4.7</v>
      </c>
      <c r="I18" s="37">
        <f t="shared" si="0"/>
        <v>100</v>
      </c>
      <c r="J18" s="127"/>
    </row>
    <row r="19" spans="1:9" s="126" customFormat="1" ht="56.25" customHeight="1">
      <c r="A19" s="35"/>
      <c r="B19" s="56" t="s">
        <v>159</v>
      </c>
      <c r="C19" s="33" t="s">
        <v>6</v>
      </c>
      <c r="D19" s="33" t="s">
        <v>11</v>
      </c>
      <c r="E19" s="33" t="s">
        <v>188</v>
      </c>
      <c r="F19" s="33" t="s">
        <v>80</v>
      </c>
      <c r="G19" s="33" t="s">
        <v>214</v>
      </c>
      <c r="H19" s="37">
        <v>156.4</v>
      </c>
      <c r="I19" s="37">
        <f t="shared" si="0"/>
        <v>100</v>
      </c>
    </row>
    <row r="20" spans="1:10" s="126" customFormat="1" ht="61.5" customHeight="1">
      <c r="A20" s="35"/>
      <c r="B20" s="56" t="s">
        <v>81</v>
      </c>
      <c r="C20" s="33" t="s">
        <v>6</v>
      </c>
      <c r="D20" s="33" t="s">
        <v>11</v>
      </c>
      <c r="E20" s="33" t="s">
        <v>188</v>
      </c>
      <c r="F20" s="33" t="s">
        <v>82</v>
      </c>
      <c r="G20" s="33" t="s">
        <v>215</v>
      </c>
      <c r="H20" s="37">
        <v>423.81</v>
      </c>
      <c r="I20" s="37">
        <f t="shared" si="0"/>
        <v>100</v>
      </c>
      <c r="J20" s="127"/>
    </row>
    <row r="21" spans="1:9" s="126" customFormat="1" ht="45.75" customHeight="1">
      <c r="A21" s="35"/>
      <c r="B21" s="56" t="s">
        <v>83</v>
      </c>
      <c r="C21" s="33" t="s">
        <v>6</v>
      </c>
      <c r="D21" s="33" t="s">
        <v>11</v>
      </c>
      <c r="E21" s="33" t="s">
        <v>188</v>
      </c>
      <c r="F21" s="33">
        <v>851</v>
      </c>
      <c r="G21" s="33" t="s">
        <v>223</v>
      </c>
      <c r="H21" s="37">
        <v>16.61</v>
      </c>
      <c r="I21" s="37">
        <f t="shared" si="0"/>
        <v>100</v>
      </c>
    </row>
    <row r="22" spans="1:10" s="126" customFormat="1" ht="44.25" customHeight="1">
      <c r="A22" s="35"/>
      <c r="B22" s="56" t="s">
        <v>87</v>
      </c>
      <c r="C22" s="33" t="s">
        <v>6</v>
      </c>
      <c r="D22" s="33" t="s">
        <v>11</v>
      </c>
      <c r="E22" s="33" t="s">
        <v>188</v>
      </c>
      <c r="F22" s="33">
        <v>852</v>
      </c>
      <c r="G22" s="37">
        <v>15</v>
      </c>
      <c r="H22" s="37">
        <v>15</v>
      </c>
      <c r="I22" s="37">
        <f t="shared" si="0"/>
        <v>100</v>
      </c>
      <c r="J22" s="127"/>
    </row>
    <row r="23" spans="1:10" s="128" customFormat="1" ht="43.5" customHeight="1">
      <c r="A23" s="52">
        <v>3</v>
      </c>
      <c r="B23" s="53" t="s">
        <v>60</v>
      </c>
      <c r="C23" s="35" t="s">
        <v>9</v>
      </c>
      <c r="D23" s="35"/>
      <c r="E23" s="35"/>
      <c r="F23" s="35"/>
      <c r="G23" s="36">
        <f>G24+G29+G34</f>
        <v>22.810000000000002</v>
      </c>
      <c r="H23" s="36">
        <f>H24+H29+H34</f>
        <v>22.810000000000002</v>
      </c>
      <c r="I23" s="36">
        <f t="shared" si="0"/>
        <v>100</v>
      </c>
      <c r="J23" s="127"/>
    </row>
    <row r="24" spans="1:10" s="128" customFormat="1" ht="65.25" customHeight="1">
      <c r="A24" s="52"/>
      <c r="B24" s="137" t="s">
        <v>190</v>
      </c>
      <c r="C24" s="33" t="s">
        <v>9</v>
      </c>
      <c r="D24" s="33" t="s">
        <v>16</v>
      </c>
      <c r="E24" s="33"/>
      <c r="F24" s="33"/>
      <c r="G24" s="33">
        <v>12.3</v>
      </c>
      <c r="H24" s="37">
        <f>H25</f>
        <v>12.3</v>
      </c>
      <c r="I24" s="37">
        <f t="shared" si="0"/>
        <v>100</v>
      </c>
      <c r="J24" s="126"/>
    </row>
    <row r="25" spans="1:10" s="128" customFormat="1" ht="57" customHeight="1">
      <c r="A25" s="52"/>
      <c r="B25" s="94" t="s">
        <v>158</v>
      </c>
      <c r="C25" s="33" t="s">
        <v>9</v>
      </c>
      <c r="D25" s="33" t="s">
        <v>16</v>
      </c>
      <c r="E25" s="33" t="s">
        <v>185</v>
      </c>
      <c r="F25" s="35"/>
      <c r="G25" s="33">
        <v>12.3</v>
      </c>
      <c r="H25" s="37">
        <f>H26</f>
        <v>12.3</v>
      </c>
      <c r="I25" s="37">
        <f t="shared" si="0"/>
        <v>100</v>
      </c>
      <c r="J25" s="127"/>
    </row>
    <row r="26" spans="1:10" s="128" customFormat="1" ht="57" customHeight="1">
      <c r="A26" s="52"/>
      <c r="B26" s="94" t="s">
        <v>162</v>
      </c>
      <c r="C26" s="33" t="s">
        <v>9</v>
      </c>
      <c r="D26" s="33" t="s">
        <v>16</v>
      </c>
      <c r="E26" s="33" t="s">
        <v>191</v>
      </c>
      <c r="F26" s="35"/>
      <c r="G26" s="33">
        <v>12.3</v>
      </c>
      <c r="H26" s="37">
        <f>H27</f>
        <v>12.3</v>
      </c>
      <c r="I26" s="37">
        <f t="shared" si="0"/>
        <v>100</v>
      </c>
      <c r="J26" s="126"/>
    </row>
    <row r="27" spans="1:10" s="128" customFormat="1" ht="154.5" customHeight="1">
      <c r="A27" s="52"/>
      <c r="B27" s="138" t="s">
        <v>192</v>
      </c>
      <c r="C27" s="33" t="s">
        <v>9</v>
      </c>
      <c r="D27" s="33" t="s">
        <v>16</v>
      </c>
      <c r="E27" s="33" t="s">
        <v>193</v>
      </c>
      <c r="F27" s="33"/>
      <c r="G27" s="33">
        <v>12.3</v>
      </c>
      <c r="H27" s="37">
        <f>H28</f>
        <v>12.3</v>
      </c>
      <c r="I27" s="37">
        <f t="shared" si="0"/>
        <v>100</v>
      </c>
      <c r="J27" s="127"/>
    </row>
    <row r="28" spans="1:10" s="128" customFormat="1" ht="63.75" customHeight="1">
      <c r="A28" s="52"/>
      <c r="B28" s="51" t="s">
        <v>81</v>
      </c>
      <c r="C28" s="33" t="s">
        <v>9</v>
      </c>
      <c r="D28" s="33" t="s">
        <v>16</v>
      </c>
      <c r="E28" s="33" t="s">
        <v>193</v>
      </c>
      <c r="F28" s="41" t="s">
        <v>82</v>
      </c>
      <c r="G28" s="41">
        <v>12.3</v>
      </c>
      <c r="H28" s="37">
        <v>12.3</v>
      </c>
      <c r="I28" s="37">
        <f t="shared" si="0"/>
        <v>100</v>
      </c>
      <c r="J28" s="126"/>
    </row>
    <row r="29" spans="1:10" s="128" customFormat="1" ht="30.75" customHeight="1">
      <c r="A29" s="52"/>
      <c r="B29" s="56" t="s">
        <v>161</v>
      </c>
      <c r="C29" s="33" t="s">
        <v>9</v>
      </c>
      <c r="D29" s="33" t="s">
        <v>40</v>
      </c>
      <c r="E29" s="35"/>
      <c r="F29" s="35"/>
      <c r="G29" s="37">
        <f aca="true" t="shared" si="1" ref="G29:H32">G30</f>
        <v>9.51</v>
      </c>
      <c r="H29" s="37">
        <f t="shared" si="1"/>
        <v>9.51</v>
      </c>
      <c r="I29" s="37">
        <f t="shared" si="0"/>
        <v>100</v>
      </c>
      <c r="J29" s="127"/>
    </row>
    <row r="30" spans="1:10" s="128" customFormat="1" ht="65.25" customHeight="1">
      <c r="A30" s="52"/>
      <c r="B30" s="94" t="s">
        <v>158</v>
      </c>
      <c r="C30" s="33" t="s">
        <v>9</v>
      </c>
      <c r="D30" s="33" t="s">
        <v>40</v>
      </c>
      <c r="E30" s="33" t="s">
        <v>185</v>
      </c>
      <c r="F30" s="33"/>
      <c r="G30" s="37">
        <f t="shared" si="1"/>
        <v>9.51</v>
      </c>
      <c r="H30" s="37">
        <f t="shared" si="1"/>
        <v>9.51</v>
      </c>
      <c r="I30" s="37">
        <f t="shared" si="0"/>
        <v>100</v>
      </c>
      <c r="J30" s="126"/>
    </row>
    <row r="31" spans="1:10" s="128" customFormat="1" ht="71.25" customHeight="1">
      <c r="A31" s="52"/>
      <c r="B31" s="94" t="s">
        <v>162</v>
      </c>
      <c r="C31" s="33" t="s">
        <v>9</v>
      </c>
      <c r="D31" s="33" t="s">
        <v>40</v>
      </c>
      <c r="E31" s="33" t="s">
        <v>191</v>
      </c>
      <c r="F31" s="33"/>
      <c r="G31" s="37">
        <f t="shared" si="1"/>
        <v>9.51</v>
      </c>
      <c r="H31" s="37">
        <f t="shared" si="1"/>
        <v>9.51</v>
      </c>
      <c r="I31" s="37">
        <f t="shared" si="0"/>
        <v>100</v>
      </c>
      <c r="J31" s="127"/>
    </row>
    <row r="32" spans="1:10" s="128" customFormat="1" ht="115.5" customHeight="1">
      <c r="A32" s="52"/>
      <c r="B32" s="139" t="s">
        <v>133</v>
      </c>
      <c r="C32" s="33" t="s">
        <v>9</v>
      </c>
      <c r="D32" s="33" t="s">
        <v>40</v>
      </c>
      <c r="E32" s="33" t="s">
        <v>194</v>
      </c>
      <c r="F32" s="33"/>
      <c r="G32" s="37">
        <f t="shared" si="1"/>
        <v>9.51</v>
      </c>
      <c r="H32" s="37">
        <f t="shared" si="1"/>
        <v>9.51</v>
      </c>
      <c r="I32" s="37">
        <f t="shared" si="0"/>
        <v>100</v>
      </c>
      <c r="J32" s="126"/>
    </row>
    <row r="33" spans="1:10" s="128" customFormat="1" ht="60.75" customHeight="1">
      <c r="A33" s="52"/>
      <c r="B33" s="51" t="s">
        <v>81</v>
      </c>
      <c r="C33" s="33" t="s">
        <v>9</v>
      </c>
      <c r="D33" s="33" t="s">
        <v>40</v>
      </c>
      <c r="E33" s="33" t="s">
        <v>194</v>
      </c>
      <c r="F33" s="33">
        <v>244</v>
      </c>
      <c r="G33" s="37">
        <v>9.51</v>
      </c>
      <c r="H33" s="37">
        <v>9.51</v>
      </c>
      <c r="I33" s="37">
        <f t="shared" si="0"/>
        <v>100</v>
      </c>
      <c r="J33" s="127"/>
    </row>
    <row r="34" spans="1:10" s="128" customFormat="1" ht="62.25" customHeight="1">
      <c r="A34" s="52"/>
      <c r="B34" s="139" t="s">
        <v>195</v>
      </c>
      <c r="C34" s="33" t="s">
        <v>9</v>
      </c>
      <c r="D34" s="33" t="s">
        <v>196</v>
      </c>
      <c r="E34" s="33"/>
      <c r="F34" s="33"/>
      <c r="G34" s="37">
        <v>1</v>
      </c>
      <c r="H34" s="37">
        <f>H35</f>
        <v>1</v>
      </c>
      <c r="I34" s="37">
        <f t="shared" si="0"/>
        <v>100</v>
      </c>
      <c r="J34" s="126"/>
    </row>
    <row r="35" spans="1:10" s="128" customFormat="1" ht="64.5" customHeight="1">
      <c r="A35" s="52"/>
      <c r="B35" s="94" t="s">
        <v>158</v>
      </c>
      <c r="C35" s="33" t="s">
        <v>9</v>
      </c>
      <c r="D35" s="33" t="s">
        <v>196</v>
      </c>
      <c r="E35" s="33" t="s">
        <v>185</v>
      </c>
      <c r="F35" s="33"/>
      <c r="G35" s="37">
        <v>1</v>
      </c>
      <c r="H35" s="37">
        <f>H36</f>
        <v>1</v>
      </c>
      <c r="I35" s="37">
        <f t="shared" si="0"/>
        <v>100</v>
      </c>
      <c r="J35" s="127"/>
    </row>
    <row r="36" spans="1:10" s="128" customFormat="1" ht="61.5" customHeight="1">
      <c r="A36" s="52"/>
      <c r="B36" s="94" t="s">
        <v>162</v>
      </c>
      <c r="C36" s="33" t="s">
        <v>9</v>
      </c>
      <c r="D36" s="33" t="s">
        <v>196</v>
      </c>
      <c r="E36" s="33" t="s">
        <v>191</v>
      </c>
      <c r="F36" s="33"/>
      <c r="G36" s="37">
        <v>1</v>
      </c>
      <c r="H36" s="37">
        <f>H37</f>
        <v>1</v>
      </c>
      <c r="I36" s="37">
        <f t="shared" si="0"/>
        <v>100</v>
      </c>
      <c r="J36" s="126"/>
    </row>
    <row r="37" spans="1:10" s="128" customFormat="1" ht="119.25" customHeight="1">
      <c r="A37" s="52"/>
      <c r="B37" s="138" t="s">
        <v>197</v>
      </c>
      <c r="C37" s="33" t="s">
        <v>9</v>
      </c>
      <c r="D37" s="33" t="s">
        <v>196</v>
      </c>
      <c r="E37" s="33" t="s">
        <v>198</v>
      </c>
      <c r="F37" s="33"/>
      <c r="G37" s="37">
        <v>1</v>
      </c>
      <c r="H37" s="37">
        <f>H38</f>
        <v>1</v>
      </c>
      <c r="I37" s="37">
        <f t="shared" si="0"/>
        <v>100</v>
      </c>
      <c r="J37" s="127"/>
    </row>
    <row r="38" spans="1:10" s="128" customFormat="1" ht="58.5" customHeight="1">
      <c r="A38" s="52"/>
      <c r="B38" s="51" t="s">
        <v>81</v>
      </c>
      <c r="C38" s="33" t="s">
        <v>9</v>
      </c>
      <c r="D38" s="33" t="s">
        <v>196</v>
      </c>
      <c r="E38" s="33" t="s">
        <v>198</v>
      </c>
      <c r="F38" s="41" t="s">
        <v>82</v>
      </c>
      <c r="G38" s="43">
        <v>1</v>
      </c>
      <c r="H38" s="37">
        <v>1</v>
      </c>
      <c r="I38" s="37">
        <f t="shared" si="0"/>
        <v>100</v>
      </c>
      <c r="J38" s="126"/>
    </row>
    <row r="39" spans="1:10" s="128" customFormat="1" ht="37.5" customHeight="1">
      <c r="A39" s="52">
        <v>4</v>
      </c>
      <c r="B39" s="120" t="s">
        <v>164</v>
      </c>
      <c r="C39" s="35" t="s">
        <v>11</v>
      </c>
      <c r="D39" s="35"/>
      <c r="E39" s="33"/>
      <c r="F39" s="33"/>
      <c r="G39" s="36">
        <f>G40+G43</f>
        <v>607.34</v>
      </c>
      <c r="H39" s="36">
        <f>H40+H43</f>
        <v>607.34</v>
      </c>
      <c r="I39" s="36">
        <f t="shared" si="0"/>
        <v>100</v>
      </c>
      <c r="J39" s="127"/>
    </row>
    <row r="40" spans="1:10" s="128" customFormat="1" ht="37.5" customHeight="1">
      <c r="A40" s="52"/>
      <c r="B40" s="47" t="s">
        <v>199</v>
      </c>
      <c r="C40" s="33" t="s">
        <v>11</v>
      </c>
      <c r="D40" s="33" t="s">
        <v>16</v>
      </c>
      <c r="E40" s="33"/>
      <c r="F40" s="33"/>
      <c r="G40" s="37">
        <f>G41</f>
        <v>190</v>
      </c>
      <c r="H40" s="37">
        <f>H41</f>
        <v>190</v>
      </c>
      <c r="I40" s="37">
        <f t="shared" si="0"/>
        <v>100</v>
      </c>
      <c r="J40" s="126"/>
    </row>
    <row r="41" spans="1:10" s="128" customFormat="1" ht="129.75" customHeight="1">
      <c r="A41" s="52"/>
      <c r="B41" s="39" t="s">
        <v>200</v>
      </c>
      <c r="C41" s="33" t="s">
        <v>11</v>
      </c>
      <c r="D41" s="33" t="s">
        <v>16</v>
      </c>
      <c r="E41" s="33" t="s">
        <v>201</v>
      </c>
      <c r="F41" s="33"/>
      <c r="G41" s="37">
        <f>G42</f>
        <v>190</v>
      </c>
      <c r="H41" s="37">
        <f>H42</f>
        <v>190</v>
      </c>
      <c r="I41" s="37">
        <f t="shared" si="0"/>
        <v>100</v>
      </c>
      <c r="J41" s="127"/>
    </row>
    <row r="42" spans="1:10" s="128" customFormat="1" ht="53.25" customHeight="1">
      <c r="A42" s="52"/>
      <c r="B42" s="51" t="s">
        <v>81</v>
      </c>
      <c r="C42" s="33" t="s">
        <v>11</v>
      </c>
      <c r="D42" s="33" t="s">
        <v>16</v>
      </c>
      <c r="E42" s="33" t="s">
        <v>201</v>
      </c>
      <c r="F42" s="33" t="s">
        <v>82</v>
      </c>
      <c r="G42" s="37">
        <v>190</v>
      </c>
      <c r="H42" s="37">
        <v>190</v>
      </c>
      <c r="I42" s="37">
        <f t="shared" si="0"/>
        <v>100</v>
      </c>
      <c r="J42" s="126"/>
    </row>
    <row r="43" spans="1:10" s="128" customFormat="1" ht="47.25" customHeight="1">
      <c r="A43" s="52"/>
      <c r="B43" s="135" t="s">
        <v>19</v>
      </c>
      <c r="C43" s="33" t="s">
        <v>11</v>
      </c>
      <c r="D43" s="33" t="s">
        <v>15</v>
      </c>
      <c r="E43" s="33"/>
      <c r="F43" s="33"/>
      <c r="G43" s="37">
        <f aca="true" t="shared" si="2" ref="G43:H45">G44</f>
        <v>417.34000000000003</v>
      </c>
      <c r="H43" s="37">
        <f t="shared" si="2"/>
        <v>417.34000000000003</v>
      </c>
      <c r="I43" s="37">
        <f t="shared" si="0"/>
        <v>100</v>
      </c>
      <c r="J43" s="127"/>
    </row>
    <row r="44" spans="1:10" s="128" customFormat="1" ht="67.5" customHeight="1">
      <c r="A44" s="52"/>
      <c r="B44" s="94" t="s">
        <v>158</v>
      </c>
      <c r="C44" s="33" t="s">
        <v>11</v>
      </c>
      <c r="D44" s="33" t="s">
        <v>15</v>
      </c>
      <c r="E44" s="33" t="s">
        <v>185</v>
      </c>
      <c r="F44" s="33"/>
      <c r="G44" s="37">
        <f t="shared" si="2"/>
        <v>417.34000000000003</v>
      </c>
      <c r="H44" s="37">
        <f t="shared" si="2"/>
        <v>417.34000000000003</v>
      </c>
      <c r="I44" s="37">
        <f t="shared" si="0"/>
        <v>100</v>
      </c>
      <c r="J44" s="126"/>
    </row>
    <row r="45" spans="1:10" s="128" customFormat="1" ht="84" customHeight="1">
      <c r="A45" s="52"/>
      <c r="B45" s="140" t="s">
        <v>141</v>
      </c>
      <c r="C45" s="33" t="s">
        <v>11</v>
      </c>
      <c r="D45" s="33" t="s">
        <v>15</v>
      </c>
      <c r="E45" s="41" t="s">
        <v>202</v>
      </c>
      <c r="F45" s="33"/>
      <c r="G45" s="37">
        <f t="shared" si="2"/>
        <v>417.34000000000003</v>
      </c>
      <c r="H45" s="37">
        <f t="shared" si="2"/>
        <v>417.34000000000003</v>
      </c>
      <c r="I45" s="37">
        <f t="shared" si="0"/>
        <v>100</v>
      </c>
      <c r="J45" s="127"/>
    </row>
    <row r="46" spans="1:10" s="128" customFormat="1" ht="116.25" customHeight="1">
      <c r="A46" s="52"/>
      <c r="B46" s="140" t="s">
        <v>203</v>
      </c>
      <c r="C46" s="33" t="s">
        <v>11</v>
      </c>
      <c r="D46" s="33" t="s">
        <v>15</v>
      </c>
      <c r="E46" s="41" t="s">
        <v>204</v>
      </c>
      <c r="F46" s="33"/>
      <c r="G46" s="37">
        <f>G47+G48</f>
        <v>417.34000000000003</v>
      </c>
      <c r="H46" s="37">
        <f>H47+H48</f>
        <v>417.34000000000003</v>
      </c>
      <c r="I46" s="37">
        <f t="shared" si="0"/>
        <v>100</v>
      </c>
      <c r="J46" s="126"/>
    </row>
    <row r="47" spans="1:10" s="128" customFormat="1" ht="48" customHeight="1">
      <c r="A47" s="52"/>
      <c r="B47" s="136" t="s">
        <v>184</v>
      </c>
      <c r="C47" s="33" t="s">
        <v>11</v>
      </c>
      <c r="D47" s="33" t="s">
        <v>15</v>
      </c>
      <c r="E47" s="41" t="s">
        <v>204</v>
      </c>
      <c r="F47" s="33" t="s">
        <v>77</v>
      </c>
      <c r="G47" s="33">
        <v>317.12</v>
      </c>
      <c r="H47" s="37">
        <v>317.12</v>
      </c>
      <c r="I47" s="37">
        <f t="shared" si="0"/>
        <v>100</v>
      </c>
      <c r="J47" s="127"/>
    </row>
    <row r="48" spans="1:10" s="128" customFormat="1" ht="75" customHeight="1">
      <c r="A48" s="52"/>
      <c r="B48" s="56" t="s">
        <v>180</v>
      </c>
      <c r="C48" s="33" t="s">
        <v>11</v>
      </c>
      <c r="D48" s="33" t="s">
        <v>15</v>
      </c>
      <c r="E48" s="41" t="s">
        <v>204</v>
      </c>
      <c r="F48" s="33" t="s">
        <v>182</v>
      </c>
      <c r="G48" s="33" t="s">
        <v>224</v>
      </c>
      <c r="H48" s="37">
        <v>100.22</v>
      </c>
      <c r="I48" s="37">
        <f t="shared" si="0"/>
        <v>100</v>
      </c>
      <c r="J48" s="126"/>
    </row>
    <row r="49" spans="1:10" s="128" customFormat="1" ht="37.5" customHeight="1">
      <c r="A49" s="52">
        <v>5</v>
      </c>
      <c r="B49" s="141" t="s">
        <v>166</v>
      </c>
      <c r="C49" s="35" t="s">
        <v>18</v>
      </c>
      <c r="D49" s="35"/>
      <c r="E49" s="35"/>
      <c r="F49" s="35"/>
      <c r="G49" s="36">
        <f>G50+G53+G61</f>
        <v>5012.707999999999</v>
      </c>
      <c r="H49" s="36">
        <v>4674.44</v>
      </c>
      <c r="I49" s="36">
        <f t="shared" si="0"/>
        <v>93.25179124736572</v>
      </c>
      <c r="J49" s="126"/>
    </row>
    <row r="50" spans="1:10" s="128" customFormat="1" ht="64.5" customHeight="1">
      <c r="A50" s="52"/>
      <c r="B50" s="94" t="s">
        <v>158</v>
      </c>
      <c r="C50" s="33" t="s">
        <v>18</v>
      </c>
      <c r="D50" s="33" t="s">
        <v>8</v>
      </c>
      <c r="E50" s="33" t="s">
        <v>185</v>
      </c>
      <c r="F50" s="33"/>
      <c r="G50" s="37">
        <f>G51</f>
        <v>2802.72</v>
      </c>
      <c r="H50" s="37">
        <f>H51</f>
        <v>2802.72</v>
      </c>
      <c r="I50" s="37">
        <f t="shared" si="0"/>
        <v>100</v>
      </c>
      <c r="J50" s="127"/>
    </row>
    <row r="51" spans="1:10" s="128" customFormat="1" ht="37.5" customHeight="1">
      <c r="A51" s="52"/>
      <c r="B51" s="39" t="s">
        <v>205</v>
      </c>
      <c r="C51" s="33" t="s">
        <v>18</v>
      </c>
      <c r="D51" s="33" t="s">
        <v>8</v>
      </c>
      <c r="E51" s="33" t="s">
        <v>206</v>
      </c>
      <c r="F51" s="33"/>
      <c r="G51" s="37">
        <f>G52</f>
        <v>2802.72</v>
      </c>
      <c r="H51" s="37">
        <f>H52</f>
        <v>2802.72</v>
      </c>
      <c r="I51" s="37">
        <f t="shared" si="0"/>
        <v>100</v>
      </c>
      <c r="J51" s="126"/>
    </row>
    <row r="52" spans="1:10" s="128" customFormat="1" ht="37.5" customHeight="1">
      <c r="A52" s="52"/>
      <c r="B52" s="51" t="s">
        <v>81</v>
      </c>
      <c r="C52" s="33" t="s">
        <v>18</v>
      </c>
      <c r="D52" s="33" t="s">
        <v>8</v>
      </c>
      <c r="E52" s="33" t="s">
        <v>206</v>
      </c>
      <c r="F52" s="33" t="s">
        <v>82</v>
      </c>
      <c r="G52" s="37">
        <v>2802.72</v>
      </c>
      <c r="H52" s="37">
        <v>2802.72</v>
      </c>
      <c r="I52" s="37">
        <f t="shared" si="0"/>
        <v>100</v>
      </c>
      <c r="J52" s="127"/>
    </row>
    <row r="53" spans="1:10" s="128" customFormat="1" ht="26.25" customHeight="1">
      <c r="A53" s="52"/>
      <c r="B53" s="139" t="s">
        <v>22</v>
      </c>
      <c r="C53" s="33" t="s">
        <v>18</v>
      </c>
      <c r="D53" s="33" t="s">
        <v>9</v>
      </c>
      <c r="E53" s="33"/>
      <c r="F53" s="33"/>
      <c r="G53" s="37">
        <f aca="true" t="shared" si="3" ref="G53:H55">G54</f>
        <v>1812.6599999999999</v>
      </c>
      <c r="H53" s="37">
        <f t="shared" si="3"/>
        <v>1474.3999999999999</v>
      </c>
      <c r="I53" s="37">
        <f t="shared" si="0"/>
        <v>81.33902662385665</v>
      </c>
      <c r="J53" s="126"/>
    </row>
    <row r="54" spans="1:10" s="128" customFormat="1" ht="59.25" customHeight="1">
      <c r="A54" s="52"/>
      <c r="B54" s="94" t="s">
        <v>158</v>
      </c>
      <c r="C54" s="33" t="s">
        <v>18</v>
      </c>
      <c r="D54" s="33" t="s">
        <v>9</v>
      </c>
      <c r="E54" s="33" t="s">
        <v>185</v>
      </c>
      <c r="F54" s="33"/>
      <c r="G54" s="37">
        <f t="shared" si="3"/>
        <v>1812.6599999999999</v>
      </c>
      <c r="H54" s="37">
        <f t="shared" si="3"/>
        <v>1474.3999999999999</v>
      </c>
      <c r="I54" s="37">
        <f t="shared" si="0"/>
        <v>81.33902662385665</v>
      </c>
      <c r="J54" s="127"/>
    </row>
    <row r="55" spans="1:10" s="128" customFormat="1" ht="73.5" customHeight="1">
      <c r="A55" s="52"/>
      <c r="B55" s="94" t="s">
        <v>162</v>
      </c>
      <c r="C55" s="33" t="s">
        <v>18</v>
      </c>
      <c r="D55" s="33" t="s">
        <v>9</v>
      </c>
      <c r="E55" s="33" t="s">
        <v>191</v>
      </c>
      <c r="F55" s="33"/>
      <c r="G55" s="37">
        <f t="shared" si="3"/>
        <v>1812.6599999999999</v>
      </c>
      <c r="H55" s="37">
        <f t="shared" si="3"/>
        <v>1474.3999999999999</v>
      </c>
      <c r="I55" s="37">
        <f t="shared" si="0"/>
        <v>81.33902662385665</v>
      </c>
      <c r="J55" s="126"/>
    </row>
    <row r="56" spans="1:10" s="128" customFormat="1" ht="128.25" customHeight="1">
      <c r="A56" s="52"/>
      <c r="B56" s="139" t="s">
        <v>200</v>
      </c>
      <c r="C56" s="33" t="s">
        <v>18</v>
      </c>
      <c r="D56" s="33" t="s">
        <v>9</v>
      </c>
      <c r="E56" s="33" t="s">
        <v>201</v>
      </c>
      <c r="F56" s="33"/>
      <c r="G56" s="37">
        <f>G57+G58+G59+G60</f>
        <v>1812.6599999999999</v>
      </c>
      <c r="H56" s="37">
        <f>H57+H58+H59+H60</f>
        <v>1474.3999999999999</v>
      </c>
      <c r="I56" s="37">
        <f t="shared" si="0"/>
        <v>81.33902662385665</v>
      </c>
      <c r="J56" s="127"/>
    </row>
    <row r="57" spans="1:10" s="128" customFormat="1" ht="59.25" customHeight="1">
      <c r="A57" s="52"/>
      <c r="B57" s="136" t="s">
        <v>184</v>
      </c>
      <c r="C57" s="33" t="s">
        <v>18</v>
      </c>
      <c r="D57" s="33" t="s">
        <v>9</v>
      </c>
      <c r="E57" s="33" t="s">
        <v>201</v>
      </c>
      <c r="F57" s="33" t="s">
        <v>77</v>
      </c>
      <c r="G57" s="33" t="s">
        <v>225</v>
      </c>
      <c r="H57" s="37">
        <v>141.31</v>
      </c>
      <c r="I57" s="37">
        <f t="shared" si="0"/>
        <v>100</v>
      </c>
      <c r="J57" s="126"/>
    </row>
    <row r="58" spans="1:10" s="128" customFormat="1" ht="106.5" customHeight="1">
      <c r="A58" s="52"/>
      <c r="B58" s="56" t="s">
        <v>180</v>
      </c>
      <c r="C58" s="33" t="s">
        <v>18</v>
      </c>
      <c r="D58" s="33" t="s">
        <v>9</v>
      </c>
      <c r="E58" s="33" t="s">
        <v>201</v>
      </c>
      <c r="F58" s="33" t="s">
        <v>182</v>
      </c>
      <c r="G58" s="33" t="s">
        <v>226</v>
      </c>
      <c r="H58" s="37">
        <v>39.79</v>
      </c>
      <c r="I58" s="37">
        <f t="shared" si="0"/>
        <v>100</v>
      </c>
      <c r="J58" s="127"/>
    </row>
    <row r="59" spans="1:10" s="128" customFormat="1" ht="66.75" customHeight="1">
      <c r="A59" s="52"/>
      <c r="B59" s="51" t="s">
        <v>81</v>
      </c>
      <c r="C59" s="33" t="s">
        <v>18</v>
      </c>
      <c r="D59" s="33" t="s">
        <v>9</v>
      </c>
      <c r="E59" s="33" t="s">
        <v>201</v>
      </c>
      <c r="F59" s="33">
        <v>244</v>
      </c>
      <c r="G59" s="33" t="s">
        <v>227</v>
      </c>
      <c r="H59" s="37">
        <v>1061.09</v>
      </c>
      <c r="I59" s="37">
        <f t="shared" si="0"/>
        <v>75.82734841176261</v>
      </c>
      <c r="J59" s="126"/>
    </row>
    <row r="60" spans="1:10" s="128" customFormat="1" ht="37.5" customHeight="1">
      <c r="A60" s="52"/>
      <c r="B60" s="56" t="s">
        <v>83</v>
      </c>
      <c r="C60" s="41" t="s">
        <v>18</v>
      </c>
      <c r="D60" s="41" t="s">
        <v>9</v>
      </c>
      <c r="E60" s="33" t="s">
        <v>201</v>
      </c>
      <c r="F60" s="41" t="s">
        <v>84</v>
      </c>
      <c r="G60" s="41" t="s">
        <v>228</v>
      </c>
      <c r="H60" s="37">
        <v>232.21</v>
      </c>
      <c r="I60" s="37">
        <f t="shared" si="0"/>
        <v>100</v>
      </c>
      <c r="J60" s="127"/>
    </row>
    <row r="61" spans="1:10" s="128" customFormat="1" ht="36" customHeight="1">
      <c r="A61" s="97"/>
      <c r="B61" s="24" t="s">
        <v>23</v>
      </c>
      <c r="C61" s="28" t="s">
        <v>18</v>
      </c>
      <c r="D61" s="28" t="s">
        <v>18</v>
      </c>
      <c r="E61" s="40"/>
      <c r="F61" s="28"/>
      <c r="G61" s="48">
        <v>397.328</v>
      </c>
      <c r="H61" s="42">
        <f>H62</f>
        <v>397.33</v>
      </c>
      <c r="I61" s="37">
        <f t="shared" si="0"/>
        <v>100.00050336246125</v>
      </c>
      <c r="J61" s="127"/>
    </row>
    <row r="62" spans="1:10" s="128" customFormat="1" ht="47.25" customHeight="1">
      <c r="A62" s="97"/>
      <c r="B62" s="39" t="s">
        <v>205</v>
      </c>
      <c r="C62" s="28" t="s">
        <v>18</v>
      </c>
      <c r="D62" s="28" t="s">
        <v>18</v>
      </c>
      <c r="E62" s="40" t="s">
        <v>206</v>
      </c>
      <c r="F62" s="28"/>
      <c r="G62" s="48">
        <v>397.328</v>
      </c>
      <c r="H62" s="42">
        <f>H63</f>
        <v>397.33</v>
      </c>
      <c r="I62" s="37">
        <f t="shared" si="0"/>
        <v>100.00050336246125</v>
      </c>
      <c r="J62" s="127"/>
    </row>
    <row r="63" spans="1:10" s="128" customFormat="1" ht="51" customHeight="1">
      <c r="A63" s="97"/>
      <c r="B63" s="39" t="s">
        <v>81</v>
      </c>
      <c r="C63" s="28" t="s">
        <v>18</v>
      </c>
      <c r="D63" s="28" t="s">
        <v>18</v>
      </c>
      <c r="E63" s="40" t="s">
        <v>206</v>
      </c>
      <c r="F63" s="28" t="s">
        <v>82</v>
      </c>
      <c r="G63" s="48">
        <v>397.328</v>
      </c>
      <c r="H63" s="42">
        <v>397.33</v>
      </c>
      <c r="I63" s="37">
        <f t="shared" si="0"/>
        <v>100.00050336246125</v>
      </c>
      <c r="J63" s="127"/>
    </row>
    <row r="64" spans="1:10" s="128" customFormat="1" ht="21.75" customHeight="1">
      <c r="A64" s="52">
        <v>6</v>
      </c>
      <c r="B64" s="53" t="s">
        <v>167</v>
      </c>
      <c r="C64" s="45" t="s">
        <v>13</v>
      </c>
      <c r="D64" s="45"/>
      <c r="E64" s="45"/>
      <c r="F64" s="45"/>
      <c r="G64" s="46">
        <v>622.79</v>
      </c>
      <c r="H64" s="46">
        <v>622.79</v>
      </c>
      <c r="I64" s="36">
        <f t="shared" si="0"/>
        <v>100</v>
      </c>
      <c r="J64" s="126"/>
    </row>
    <row r="65" spans="1:10" s="128" customFormat="1" ht="37.5" customHeight="1">
      <c r="A65" s="52"/>
      <c r="B65" s="56" t="s">
        <v>28</v>
      </c>
      <c r="C65" s="41" t="s">
        <v>13</v>
      </c>
      <c r="D65" s="41" t="s">
        <v>13</v>
      </c>
      <c r="E65" s="41"/>
      <c r="F65" s="41"/>
      <c r="G65" s="43">
        <f aca="true" t="shared" si="4" ref="G65:H67">G66</f>
        <v>622.8</v>
      </c>
      <c r="H65" s="43">
        <f t="shared" si="4"/>
        <v>622.8</v>
      </c>
      <c r="I65" s="37">
        <f t="shared" si="0"/>
        <v>100</v>
      </c>
      <c r="J65" s="127"/>
    </row>
    <row r="66" spans="1:10" s="128" customFormat="1" ht="69" customHeight="1">
      <c r="A66" s="52"/>
      <c r="B66" s="94" t="s">
        <v>158</v>
      </c>
      <c r="C66" s="33" t="s">
        <v>13</v>
      </c>
      <c r="D66" s="33" t="s">
        <v>13</v>
      </c>
      <c r="E66" s="33" t="s">
        <v>185</v>
      </c>
      <c r="F66" s="41"/>
      <c r="G66" s="43">
        <f t="shared" si="4"/>
        <v>622.8</v>
      </c>
      <c r="H66" s="43">
        <f t="shared" si="4"/>
        <v>622.8</v>
      </c>
      <c r="I66" s="37">
        <f t="shared" si="0"/>
        <v>100</v>
      </c>
      <c r="J66" s="126"/>
    </row>
    <row r="67" spans="1:10" s="128" customFormat="1" ht="55.5" customHeight="1">
      <c r="A67" s="52"/>
      <c r="B67" s="94" t="s">
        <v>134</v>
      </c>
      <c r="C67" s="41" t="s">
        <v>13</v>
      </c>
      <c r="D67" s="41" t="s">
        <v>13</v>
      </c>
      <c r="E67" s="33" t="s">
        <v>207</v>
      </c>
      <c r="F67" s="41"/>
      <c r="G67" s="43">
        <f t="shared" si="4"/>
        <v>622.8</v>
      </c>
      <c r="H67" s="43">
        <f t="shared" si="4"/>
        <v>622.8</v>
      </c>
      <c r="I67" s="37">
        <f t="shared" si="0"/>
        <v>100</v>
      </c>
      <c r="J67" s="127"/>
    </row>
    <row r="68" spans="1:10" s="128" customFormat="1" ht="117" customHeight="1">
      <c r="A68" s="52"/>
      <c r="B68" s="56" t="s">
        <v>135</v>
      </c>
      <c r="C68" s="41" t="s">
        <v>13</v>
      </c>
      <c r="D68" s="41" t="s">
        <v>13</v>
      </c>
      <c r="E68" s="33" t="s">
        <v>208</v>
      </c>
      <c r="F68" s="41"/>
      <c r="G68" s="43">
        <v>622.8</v>
      </c>
      <c r="H68" s="43">
        <v>622.8</v>
      </c>
      <c r="I68" s="37">
        <f t="shared" si="0"/>
        <v>100</v>
      </c>
      <c r="J68" s="126"/>
    </row>
    <row r="69" spans="1:10" s="128" customFormat="1" ht="32.25" customHeight="1">
      <c r="A69" s="52"/>
      <c r="B69" s="136" t="s">
        <v>184</v>
      </c>
      <c r="C69" s="41" t="s">
        <v>13</v>
      </c>
      <c r="D69" s="41" t="s">
        <v>13</v>
      </c>
      <c r="E69" s="33" t="s">
        <v>208</v>
      </c>
      <c r="F69" s="41" t="s">
        <v>77</v>
      </c>
      <c r="G69" s="41" t="s">
        <v>231</v>
      </c>
      <c r="H69" s="37">
        <v>141.33</v>
      </c>
      <c r="I69" s="37">
        <f t="shared" si="0"/>
        <v>100</v>
      </c>
      <c r="J69" s="127"/>
    </row>
    <row r="70" spans="1:10" s="128" customFormat="1" ht="104.25" customHeight="1">
      <c r="A70" s="52"/>
      <c r="B70" s="56" t="s">
        <v>180</v>
      </c>
      <c r="C70" s="41" t="s">
        <v>13</v>
      </c>
      <c r="D70" s="41" t="s">
        <v>13</v>
      </c>
      <c r="E70" s="33" t="s">
        <v>208</v>
      </c>
      <c r="F70" s="41" t="s">
        <v>182</v>
      </c>
      <c r="G70" s="41" t="s">
        <v>230</v>
      </c>
      <c r="H70" s="37">
        <v>40.48</v>
      </c>
      <c r="I70" s="37">
        <f t="shared" si="0"/>
        <v>100</v>
      </c>
      <c r="J70" s="126"/>
    </row>
    <row r="71" spans="1:10" s="128" customFormat="1" ht="52.5" customHeight="1">
      <c r="A71" s="52"/>
      <c r="B71" s="51" t="s">
        <v>81</v>
      </c>
      <c r="C71" s="41" t="s">
        <v>13</v>
      </c>
      <c r="D71" s="41" t="s">
        <v>13</v>
      </c>
      <c r="E71" s="33" t="s">
        <v>208</v>
      </c>
      <c r="F71" s="41" t="s">
        <v>82</v>
      </c>
      <c r="G71" s="43">
        <v>178.53</v>
      </c>
      <c r="H71" s="37">
        <v>178.53</v>
      </c>
      <c r="I71" s="37">
        <f aca="true" t="shared" si="5" ref="I71:I90">H71/G71*100</f>
        <v>100</v>
      </c>
      <c r="J71" s="127"/>
    </row>
    <row r="72" spans="1:10" s="128" customFormat="1" ht="43.5" customHeight="1">
      <c r="A72" s="52"/>
      <c r="B72" s="47" t="s">
        <v>83</v>
      </c>
      <c r="C72" s="41" t="s">
        <v>13</v>
      </c>
      <c r="D72" s="41" t="s">
        <v>13</v>
      </c>
      <c r="E72" s="33" t="s">
        <v>208</v>
      </c>
      <c r="F72" s="41" t="s">
        <v>84</v>
      </c>
      <c r="G72" s="41">
        <v>261.2</v>
      </c>
      <c r="H72" s="37">
        <v>261.2</v>
      </c>
      <c r="I72" s="37">
        <f t="shared" si="5"/>
        <v>100</v>
      </c>
      <c r="J72" s="126"/>
    </row>
    <row r="73" spans="1:10" s="128" customFormat="1" ht="42.75" customHeight="1">
      <c r="A73" s="52"/>
      <c r="B73" s="142" t="s">
        <v>85</v>
      </c>
      <c r="C73" s="41" t="s">
        <v>13</v>
      </c>
      <c r="D73" s="41" t="s">
        <v>13</v>
      </c>
      <c r="E73" s="33" t="s">
        <v>208</v>
      </c>
      <c r="F73" s="41" t="s">
        <v>86</v>
      </c>
      <c r="G73" s="41" t="s">
        <v>229</v>
      </c>
      <c r="H73" s="37">
        <v>1.25</v>
      </c>
      <c r="I73" s="37">
        <f t="shared" si="5"/>
        <v>100</v>
      </c>
      <c r="J73" s="127"/>
    </row>
    <row r="74" spans="1:10" s="128" customFormat="1" ht="24.75" customHeight="1">
      <c r="A74" s="52">
        <v>7</v>
      </c>
      <c r="B74" s="141" t="s">
        <v>169</v>
      </c>
      <c r="C74" s="35" t="s">
        <v>31</v>
      </c>
      <c r="D74" s="35"/>
      <c r="E74" s="35"/>
      <c r="F74" s="35"/>
      <c r="G74" s="36" t="str">
        <f aca="true" t="shared" si="6" ref="G74:H78">G75</f>
        <v>2036,95</v>
      </c>
      <c r="H74" s="36">
        <f t="shared" si="6"/>
        <v>2036.95</v>
      </c>
      <c r="I74" s="36">
        <f t="shared" si="5"/>
        <v>100</v>
      </c>
      <c r="J74" s="126"/>
    </row>
    <row r="75" spans="1:10" s="128" customFormat="1" ht="28.5" customHeight="1">
      <c r="A75" s="52"/>
      <c r="B75" s="139" t="s">
        <v>32</v>
      </c>
      <c r="C75" s="33" t="s">
        <v>31</v>
      </c>
      <c r="D75" s="33" t="s">
        <v>6</v>
      </c>
      <c r="E75" s="33"/>
      <c r="F75" s="33"/>
      <c r="G75" s="37" t="str">
        <f t="shared" si="6"/>
        <v>2036,95</v>
      </c>
      <c r="H75" s="37">
        <f t="shared" si="6"/>
        <v>2036.95</v>
      </c>
      <c r="I75" s="37">
        <f t="shared" si="5"/>
        <v>100</v>
      </c>
      <c r="J75" s="127"/>
    </row>
    <row r="76" spans="1:10" s="128" customFormat="1" ht="63" customHeight="1">
      <c r="A76" s="52"/>
      <c r="B76" s="94" t="s">
        <v>158</v>
      </c>
      <c r="C76" s="33" t="s">
        <v>31</v>
      </c>
      <c r="D76" s="33" t="s">
        <v>6</v>
      </c>
      <c r="E76" s="33" t="s">
        <v>185</v>
      </c>
      <c r="F76" s="33"/>
      <c r="G76" s="37" t="str">
        <f t="shared" si="6"/>
        <v>2036,95</v>
      </c>
      <c r="H76" s="37">
        <f t="shared" si="6"/>
        <v>2036.95</v>
      </c>
      <c r="I76" s="37">
        <f t="shared" si="5"/>
        <v>100</v>
      </c>
      <c r="J76" s="126"/>
    </row>
    <row r="77" spans="1:10" s="128" customFormat="1" ht="48.75" customHeight="1">
      <c r="A77" s="52"/>
      <c r="B77" s="94" t="s">
        <v>134</v>
      </c>
      <c r="C77" s="33" t="s">
        <v>31</v>
      </c>
      <c r="D77" s="33" t="s">
        <v>6</v>
      </c>
      <c r="E77" s="33" t="s">
        <v>207</v>
      </c>
      <c r="F77" s="33"/>
      <c r="G77" s="37" t="str">
        <f t="shared" si="6"/>
        <v>2036,95</v>
      </c>
      <c r="H77" s="37">
        <f t="shared" si="6"/>
        <v>2036.95</v>
      </c>
      <c r="I77" s="37">
        <f t="shared" si="5"/>
        <v>100</v>
      </c>
      <c r="J77" s="127"/>
    </row>
    <row r="78" spans="1:10" s="128" customFormat="1" ht="99" customHeight="1">
      <c r="A78" s="52"/>
      <c r="B78" s="139" t="s">
        <v>138</v>
      </c>
      <c r="C78" s="33" t="s">
        <v>31</v>
      </c>
      <c r="D78" s="33" t="s">
        <v>6</v>
      </c>
      <c r="E78" s="33" t="s">
        <v>209</v>
      </c>
      <c r="F78" s="33"/>
      <c r="G78" s="37" t="str">
        <f t="shared" si="6"/>
        <v>2036,95</v>
      </c>
      <c r="H78" s="37">
        <f t="shared" si="6"/>
        <v>2036.95</v>
      </c>
      <c r="I78" s="37">
        <f t="shared" si="5"/>
        <v>100</v>
      </c>
      <c r="J78" s="126"/>
    </row>
    <row r="79" spans="1:10" s="128" customFormat="1" ht="76.5" customHeight="1">
      <c r="A79" s="52"/>
      <c r="B79" s="51" t="s">
        <v>136</v>
      </c>
      <c r="C79" s="33" t="s">
        <v>31</v>
      </c>
      <c r="D79" s="33" t="s">
        <v>6</v>
      </c>
      <c r="E79" s="33" t="s">
        <v>209</v>
      </c>
      <c r="F79" s="33" t="s">
        <v>137</v>
      </c>
      <c r="G79" s="33" t="s">
        <v>232</v>
      </c>
      <c r="H79" s="37">
        <v>2036.95</v>
      </c>
      <c r="I79" s="37">
        <f t="shared" si="5"/>
        <v>100</v>
      </c>
      <c r="J79" s="127"/>
    </row>
    <row r="80" spans="1:10" s="128" customFormat="1" ht="24" customHeight="1">
      <c r="A80" s="91">
        <v>8</v>
      </c>
      <c r="B80" s="156" t="s">
        <v>43</v>
      </c>
      <c r="C80" s="54" t="s">
        <v>40</v>
      </c>
      <c r="D80" s="54" t="s">
        <v>9</v>
      </c>
      <c r="E80" s="54"/>
      <c r="F80" s="54"/>
      <c r="G80" s="55">
        <v>25</v>
      </c>
      <c r="H80" s="55">
        <f>H81</f>
        <v>25</v>
      </c>
      <c r="I80" s="36">
        <f t="shared" si="5"/>
        <v>100</v>
      </c>
      <c r="J80" s="126"/>
    </row>
    <row r="81" spans="1:10" s="128" customFormat="1" ht="37.5" customHeight="1">
      <c r="A81" s="38"/>
      <c r="B81" s="51" t="s">
        <v>142</v>
      </c>
      <c r="C81" s="40" t="s">
        <v>40</v>
      </c>
      <c r="D81" s="40" t="s">
        <v>9</v>
      </c>
      <c r="E81" s="40" t="s">
        <v>189</v>
      </c>
      <c r="F81" s="40"/>
      <c r="G81" s="42">
        <v>25</v>
      </c>
      <c r="H81" s="42">
        <f>H82</f>
        <v>25</v>
      </c>
      <c r="I81" s="37">
        <f t="shared" si="5"/>
        <v>100</v>
      </c>
      <c r="J81" s="127"/>
    </row>
    <row r="82" spans="1:10" s="128" customFormat="1" ht="25.5" customHeight="1">
      <c r="A82" s="38"/>
      <c r="B82" s="51" t="s">
        <v>218</v>
      </c>
      <c r="C82" s="40" t="s">
        <v>40</v>
      </c>
      <c r="D82" s="40" t="s">
        <v>9</v>
      </c>
      <c r="E82" s="40" t="s">
        <v>219</v>
      </c>
      <c r="F82" s="40"/>
      <c r="G82" s="42">
        <v>25</v>
      </c>
      <c r="H82" s="42">
        <f>H83</f>
        <v>25</v>
      </c>
      <c r="I82" s="37">
        <f t="shared" si="5"/>
        <v>100</v>
      </c>
      <c r="J82" s="127"/>
    </row>
    <row r="83" spans="1:10" s="128" customFormat="1" ht="63.75" customHeight="1">
      <c r="A83" s="38"/>
      <c r="B83" s="51" t="s">
        <v>220</v>
      </c>
      <c r="C83" s="40" t="s">
        <v>40</v>
      </c>
      <c r="D83" s="40" t="s">
        <v>9</v>
      </c>
      <c r="E83" s="40" t="s">
        <v>219</v>
      </c>
      <c r="F83" s="40" t="s">
        <v>221</v>
      </c>
      <c r="G83" s="42">
        <v>25</v>
      </c>
      <c r="H83" s="42">
        <v>25</v>
      </c>
      <c r="I83" s="37">
        <f t="shared" si="5"/>
        <v>100</v>
      </c>
      <c r="J83" s="127"/>
    </row>
    <row r="84" spans="1:10" s="128" customFormat="1" ht="32.25" customHeight="1">
      <c r="A84" s="52">
        <v>9</v>
      </c>
      <c r="B84" s="53" t="s">
        <v>64</v>
      </c>
      <c r="C84" s="45" t="s">
        <v>14</v>
      </c>
      <c r="D84" s="45"/>
      <c r="E84" s="45"/>
      <c r="F84" s="45"/>
      <c r="G84" s="45">
        <v>271.97</v>
      </c>
      <c r="H84" s="36">
        <f>H85</f>
        <v>271.97</v>
      </c>
      <c r="I84" s="36">
        <f t="shared" si="5"/>
        <v>100</v>
      </c>
      <c r="J84" s="126"/>
    </row>
    <row r="85" spans="1:10" s="128" customFormat="1" ht="37.5" customHeight="1">
      <c r="A85" s="52"/>
      <c r="B85" s="143" t="s">
        <v>65</v>
      </c>
      <c r="C85" s="33" t="s">
        <v>14</v>
      </c>
      <c r="D85" s="33" t="s">
        <v>18</v>
      </c>
      <c r="E85" s="33"/>
      <c r="F85" s="33"/>
      <c r="G85" s="33">
        <v>271.97</v>
      </c>
      <c r="H85" s="37">
        <f>H86</f>
        <v>271.97</v>
      </c>
      <c r="I85" s="37">
        <f t="shared" si="5"/>
        <v>100</v>
      </c>
      <c r="J85" s="127"/>
    </row>
    <row r="86" spans="1:10" s="128" customFormat="1" ht="65.25" customHeight="1">
      <c r="A86" s="52"/>
      <c r="B86" s="94" t="s">
        <v>158</v>
      </c>
      <c r="C86" s="33" t="s">
        <v>14</v>
      </c>
      <c r="D86" s="33" t="s">
        <v>18</v>
      </c>
      <c r="E86" s="33" t="s">
        <v>185</v>
      </c>
      <c r="F86" s="33"/>
      <c r="G86" s="33">
        <v>271.97</v>
      </c>
      <c r="H86" s="37">
        <f>H87</f>
        <v>271.97</v>
      </c>
      <c r="I86" s="37">
        <f t="shared" si="5"/>
        <v>100</v>
      </c>
      <c r="J86" s="126"/>
    </row>
    <row r="87" spans="1:10" s="128" customFormat="1" ht="66" customHeight="1">
      <c r="A87" s="52"/>
      <c r="B87" s="94" t="s">
        <v>134</v>
      </c>
      <c r="C87" s="33" t="s">
        <v>14</v>
      </c>
      <c r="D87" s="33" t="s">
        <v>18</v>
      </c>
      <c r="E87" s="33" t="s">
        <v>207</v>
      </c>
      <c r="F87" s="33"/>
      <c r="G87" s="33">
        <v>271.97</v>
      </c>
      <c r="H87" s="37">
        <f>H88</f>
        <v>271.97</v>
      </c>
      <c r="I87" s="37">
        <f t="shared" si="5"/>
        <v>100</v>
      </c>
      <c r="J87" s="127"/>
    </row>
    <row r="88" spans="1:10" s="128" customFormat="1" ht="115.5" customHeight="1">
      <c r="A88" s="52"/>
      <c r="B88" s="139" t="s">
        <v>139</v>
      </c>
      <c r="C88" s="33" t="s">
        <v>14</v>
      </c>
      <c r="D88" s="33" t="s">
        <v>18</v>
      </c>
      <c r="E88" s="33" t="s">
        <v>210</v>
      </c>
      <c r="F88" s="33"/>
      <c r="G88" s="33">
        <v>271.97</v>
      </c>
      <c r="H88" s="37">
        <f>H89</f>
        <v>271.97</v>
      </c>
      <c r="I88" s="37">
        <f t="shared" si="5"/>
        <v>100</v>
      </c>
      <c r="J88" s="126"/>
    </row>
    <row r="89" spans="1:10" s="128" customFormat="1" ht="94.5" customHeight="1">
      <c r="A89" s="52"/>
      <c r="B89" s="51" t="s">
        <v>136</v>
      </c>
      <c r="C89" s="33" t="s">
        <v>14</v>
      </c>
      <c r="D89" s="33" t="s">
        <v>18</v>
      </c>
      <c r="E89" s="33" t="s">
        <v>210</v>
      </c>
      <c r="F89" s="33" t="s">
        <v>137</v>
      </c>
      <c r="G89" s="33">
        <v>271.97</v>
      </c>
      <c r="H89" s="37">
        <v>271.97</v>
      </c>
      <c r="I89" s="37">
        <f t="shared" si="5"/>
        <v>100</v>
      </c>
      <c r="J89" s="127"/>
    </row>
    <row r="90" spans="1:10" s="129" customFormat="1" ht="18">
      <c r="A90" s="144"/>
      <c r="B90" s="145" t="s">
        <v>49</v>
      </c>
      <c r="C90" s="146"/>
      <c r="D90" s="146"/>
      <c r="E90" s="146"/>
      <c r="F90" s="147"/>
      <c r="G90" s="147">
        <f>G84+G74+G64+G49+G39+G23+G9+G80</f>
        <v>11497.727999999997</v>
      </c>
      <c r="H90" s="147">
        <v>11159.47</v>
      </c>
      <c r="I90" s="134">
        <f t="shared" si="5"/>
        <v>97.05804485894954</v>
      </c>
      <c r="J90" s="127"/>
    </row>
    <row r="91" spans="1:9" s="58" customFormat="1" ht="18.75">
      <c r="A91" s="130"/>
      <c r="B91" s="131"/>
      <c r="C91" s="132"/>
      <c r="D91" s="132"/>
      <c r="E91" s="132"/>
      <c r="F91" s="132"/>
      <c r="G91" s="132"/>
      <c r="H91" s="132"/>
      <c r="I91" s="132"/>
    </row>
  </sheetData>
  <mergeCells count="5">
    <mergeCell ref="A1:B1"/>
    <mergeCell ref="A5:I5"/>
    <mergeCell ref="F1:I1"/>
    <mergeCell ref="F2:I2"/>
    <mergeCell ref="A4:I4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3"/>
  <sheetViews>
    <sheetView tabSelected="1" view="pageBreakPreview" zoomScaleSheetLayoutView="100" workbookViewId="0" topLeftCell="A1">
      <selection activeCell="A5" sqref="A5:E5"/>
    </sheetView>
  </sheetViews>
  <sheetFormatPr defaultColWidth="9.140625" defaultRowHeight="12.75"/>
  <cols>
    <col min="2" max="2" width="39.28125" style="0" customWidth="1"/>
    <col min="3" max="3" width="15.7109375" style="0" customWidth="1"/>
    <col min="4" max="4" width="19.8515625" style="0" customWidth="1"/>
  </cols>
  <sheetData>
    <row r="1" spans="1:5" ht="15.75">
      <c r="A1" s="63"/>
      <c r="B1" s="64"/>
      <c r="C1" s="183" t="s">
        <v>239</v>
      </c>
      <c r="D1" s="184"/>
      <c r="E1" s="184"/>
    </row>
    <row r="2" spans="1:5" ht="15.75">
      <c r="A2" s="63"/>
      <c r="B2" s="65"/>
      <c r="C2" s="185" t="s">
        <v>245</v>
      </c>
      <c r="D2" s="186"/>
      <c r="E2" s="186"/>
    </row>
    <row r="3" spans="1:5" ht="40.5" customHeight="1">
      <c r="A3" s="63"/>
      <c r="B3" s="66"/>
      <c r="C3" s="186"/>
      <c r="D3" s="186"/>
      <c r="E3" s="186"/>
    </row>
    <row r="4" spans="1:5" ht="37.5" customHeight="1">
      <c r="A4" s="63"/>
      <c r="B4" s="66"/>
      <c r="C4" s="67"/>
      <c r="D4" s="67"/>
      <c r="E4" s="67"/>
    </row>
    <row r="5" spans="1:5" ht="61.5" customHeight="1">
      <c r="A5" s="187" t="s">
        <v>173</v>
      </c>
      <c r="B5" s="187"/>
      <c r="C5" s="187"/>
      <c r="D5" s="188"/>
      <c r="E5" s="188"/>
    </row>
    <row r="6" spans="1:5" ht="14.25" customHeight="1">
      <c r="A6" s="189" t="s">
        <v>240</v>
      </c>
      <c r="B6" s="190"/>
      <c r="C6" s="190"/>
      <c r="D6" s="190"/>
      <c r="E6" s="190"/>
    </row>
    <row r="7" spans="1:5" ht="18.75">
      <c r="A7" s="68"/>
      <c r="B7" s="69"/>
      <c r="C7" s="65"/>
      <c r="D7" s="182" t="s">
        <v>146</v>
      </c>
      <c r="E7" s="182"/>
    </row>
    <row r="8" spans="1:5" ht="38.25">
      <c r="A8" s="70" t="s">
        <v>147</v>
      </c>
      <c r="B8" s="71" t="s">
        <v>148</v>
      </c>
      <c r="C8" s="72" t="s">
        <v>149</v>
      </c>
      <c r="D8" s="73" t="s">
        <v>150</v>
      </c>
      <c r="E8" s="73" t="s">
        <v>52</v>
      </c>
    </row>
    <row r="9" spans="1:5" ht="121.5" customHeight="1">
      <c r="A9" s="74" t="s">
        <v>6</v>
      </c>
      <c r="B9" s="75" t="s">
        <v>172</v>
      </c>
      <c r="C9" s="164">
        <v>10897.74</v>
      </c>
      <c r="D9" s="164">
        <v>10559.48</v>
      </c>
      <c r="E9" s="165">
        <f>D9/C9*100</f>
        <v>96.89605367718444</v>
      </c>
    </row>
    <row r="10" spans="1:5" ht="18.75" hidden="1">
      <c r="A10" s="74" t="s">
        <v>12</v>
      </c>
      <c r="B10" s="76"/>
      <c r="C10" s="77"/>
      <c r="D10" s="78"/>
      <c r="E10" s="78"/>
    </row>
    <row r="11" spans="1:5" ht="18.75" hidden="1">
      <c r="A11" s="74" t="s">
        <v>13</v>
      </c>
      <c r="B11" s="79"/>
      <c r="C11" s="77"/>
      <c r="D11" s="78"/>
      <c r="E11" s="78"/>
    </row>
    <row r="12" spans="1:5" ht="18.75" hidden="1">
      <c r="A12" s="74" t="s">
        <v>31</v>
      </c>
      <c r="B12" s="76"/>
      <c r="C12" s="77"/>
      <c r="D12" s="78"/>
      <c r="E12" s="78"/>
    </row>
    <row r="13" spans="1:5" ht="18.75">
      <c r="A13" s="80"/>
      <c r="B13" s="166" t="s">
        <v>151</v>
      </c>
      <c r="C13" s="81">
        <f>C9</f>
        <v>10897.74</v>
      </c>
      <c r="D13" s="81">
        <f>D9</f>
        <v>10559.48</v>
      </c>
      <c r="E13" s="81">
        <f>D13/C13*100</f>
        <v>96.89605367718444</v>
      </c>
    </row>
  </sheetData>
  <mergeCells count="5">
    <mergeCell ref="D7:E7"/>
    <mergeCell ref="C1:E1"/>
    <mergeCell ref="C2:E3"/>
    <mergeCell ref="A5:E5"/>
    <mergeCell ref="A6:E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93"/>
  <sheetViews>
    <sheetView view="pageBreakPreview" zoomScaleSheetLayoutView="100" workbookViewId="0" topLeftCell="A14">
      <selection activeCell="A1" sqref="A1:J19"/>
    </sheetView>
  </sheetViews>
  <sheetFormatPr defaultColWidth="9.140625" defaultRowHeight="12.75"/>
  <cols>
    <col min="1" max="1" width="5.421875" style="0" customWidth="1"/>
    <col min="2" max="2" width="35.28125" style="0" customWidth="1"/>
    <col min="6" max="6" width="14.421875" style="0" customWidth="1"/>
    <col min="8" max="8" width="10.7109375" style="0" bestFit="1" customWidth="1"/>
    <col min="9" max="9" width="10.8515625" style="0" customWidth="1"/>
    <col min="10" max="10" width="9.421875" style="0" bestFit="1" customWidth="1"/>
  </cols>
  <sheetData>
    <row r="1" spans="1:9" s="86" customFormat="1" ht="15" customHeight="1">
      <c r="A1" s="83"/>
      <c r="B1" s="84"/>
      <c r="C1" s="85"/>
      <c r="D1" s="85"/>
      <c r="E1" s="12"/>
      <c r="F1" s="163" t="s">
        <v>241</v>
      </c>
      <c r="G1" s="162"/>
      <c r="H1" s="162"/>
      <c r="I1" s="162"/>
    </row>
    <row r="2" spans="1:10" s="86" customFormat="1" ht="45" customHeight="1">
      <c r="A2" s="83"/>
      <c r="B2" s="84"/>
      <c r="C2" s="85"/>
      <c r="D2" s="87"/>
      <c r="E2" s="12"/>
      <c r="F2" s="195" t="s">
        <v>245</v>
      </c>
      <c r="G2" s="195"/>
      <c r="H2" s="195"/>
      <c r="I2" s="195"/>
      <c r="J2" s="195"/>
    </row>
    <row r="3" spans="1:10" s="86" customFormat="1" ht="20.25" customHeight="1">
      <c r="A3" s="83"/>
      <c r="B3" s="84"/>
      <c r="C3" s="85"/>
      <c r="D3" s="87"/>
      <c r="E3" s="12"/>
      <c r="F3" s="196"/>
      <c r="G3" s="196"/>
      <c r="H3" s="196"/>
      <c r="I3" s="196"/>
      <c r="J3" s="196"/>
    </row>
    <row r="4" spans="1:10" s="88" customFormat="1" ht="39.75" customHeight="1">
      <c r="A4" s="192" t="s">
        <v>216</v>
      </c>
      <c r="B4" s="192"/>
      <c r="C4" s="192"/>
      <c r="D4" s="192"/>
      <c r="E4" s="192"/>
      <c r="F4" s="192"/>
      <c r="G4" s="192"/>
      <c r="H4" s="192"/>
      <c r="I4" s="192"/>
      <c r="J4" s="193"/>
    </row>
    <row r="5" spans="1:10" s="88" customFormat="1" ht="18.75" customHeight="1">
      <c r="A5" s="89"/>
      <c r="B5" s="89"/>
      <c r="C5" s="89"/>
      <c r="D5" s="89"/>
      <c r="E5" s="89"/>
      <c r="F5" s="90"/>
      <c r="G5" s="194" t="s">
        <v>146</v>
      </c>
      <c r="H5" s="194"/>
      <c r="I5" s="194"/>
      <c r="J5" s="194"/>
    </row>
    <row r="6" spans="1:10" ht="110.25">
      <c r="A6" s="32" t="s">
        <v>58</v>
      </c>
      <c r="B6" s="26" t="s">
        <v>124</v>
      </c>
      <c r="C6" s="34" t="s">
        <v>183</v>
      </c>
      <c r="D6" s="33" t="s">
        <v>50</v>
      </c>
      <c r="E6" s="33" t="s">
        <v>51</v>
      </c>
      <c r="F6" s="33" t="s">
        <v>125</v>
      </c>
      <c r="G6" s="33" t="s">
        <v>126</v>
      </c>
      <c r="H6" s="33" t="s">
        <v>149</v>
      </c>
      <c r="I6" s="123" t="s">
        <v>150</v>
      </c>
      <c r="J6" s="124" t="s">
        <v>144</v>
      </c>
    </row>
    <row r="7" spans="1:10" ht="15.75">
      <c r="A7" s="26">
        <v>1</v>
      </c>
      <c r="B7" s="26">
        <v>2</v>
      </c>
      <c r="C7" s="33" t="s">
        <v>127</v>
      </c>
      <c r="D7" s="33" t="s">
        <v>128</v>
      </c>
      <c r="E7" s="33" t="s">
        <v>129</v>
      </c>
      <c r="F7" s="33" t="s">
        <v>130</v>
      </c>
      <c r="G7" s="33" t="s">
        <v>131</v>
      </c>
      <c r="H7" s="33" t="s">
        <v>153</v>
      </c>
      <c r="I7" s="33" t="s">
        <v>211</v>
      </c>
      <c r="J7" s="26">
        <v>10</v>
      </c>
    </row>
    <row r="8" spans="1:10" ht="31.5">
      <c r="A8" s="91" t="s">
        <v>59</v>
      </c>
      <c r="B8" s="92" t="s">
        <v>154</v>
      </c>
      <c r="C8" s="54" t="s">
        <v>57</v>
      </c>
      <c r="D8" s="54"/>
      <c r="E8" s="54"/>
      <c r="F8" s="54"/>
      <c r="G8" s="54"/>
      <c r="H8" s="55">
        <v>11497.73</v>
      </c>
      <c r="I8" s="55">
        <v>11159.47</v>
      </c>
      <c r="J8" s="55">
        <f>I8/H8*100</f>
        <v>97.05802797595699</v>
      </c>
    </row>
    <row r="9" spans="1:10" ht="15.75">
      <c r="A9" s="91" t="s">
        <v>155</v>
      </c>
      <c r="B9" s="92" t="s">
        <v>156</v>
      </c>
      <c r="C9" s="54" t="s">
        <v>57</v>
      </c>
      <c r="D9" s="54" t="s">
        <v>6</v>
      </c>
      <c r="E9" s="54"/>
      <c r="F9" s="54"/>
      <c r="G9" s="54"/>
      <c r="H9" s="36">
        <f>H10+H14</f>
        <v>2898.156</v>
      </c>
      <c r="I9" s="36">
        <f>I10+I14</f>
        <v>2898.156</v>
      </c>
      <c r="J9" s="55">
        <f aca="true" t="shared" si="0" ref="J9:J70">I9/H9*100</f>
        <v>100</v>
      </c>
    </row>
    <row r="10" spans="1:10" ht="47.25">
      <c r="A10" s="91"/>
      <c r="B10" s="39" t="s">
        <v>157</v>
      </c>
      <c r="C10" s="40" t="s">
        <v>57</v>
      </c>
      <c r="D10" s="40" t="s">
        <v>6</v>
      </c>
      <c r="E10" s="40" t="s">
        <v>8</v>
      </c>
      <c r="F10" s="54"/>
      <c r="G10" s="54"/>
      <c r="H10" s="42">
        <f>H11</f>
        <v>574.9929999999999</v>
      </c>
      <c r="I10" s="42">
        <f>I11</f>
        <v>574.9929999999999</v>
      </c>
      <c r="J10" s="42">
        <f t="shared" si="0"/>
        <v>100</v>
      </c>
    </row>
    <row r="11" spans="1:10" ht="47.25">
      <c r="A11" s="91"/>
      <c r="B11" s="50" t="s">
        <v>143</v>
      </c>
      <c r="C11" s="40" t="s">
        <v>57</v>
      </c>
      <c r="D11" s="40" t="s">
        <v>6</v>
      </c>
      <c r="E11" s="40" t="s">
        <v>8</v>
      </c>
      <c r="F11" s="40" t="s">
        <v>181</v>
      </c>
      <c r="G11" s="40"/>
      <c r="H11" s="42">
        <f>H12+H13</f>
        <v>574.9929999999999</v>
      </c>
      <c r="I11" s="42">
        <f>I12+I13</f>
        <v>574.9929999999999</v>
      </c>
      <c r="J11" s="42">
        <f t="shared" si="0"/>
        <v>100</v>
      </c>
    </row>
    <row r="12" spans="1:10" ht="47.25">
      <c r="A12" s="91"/>
      <c r="B12" s="118" t="s">
        <v>184</v>
      </c>
      <c r="C12" s="40" t="s">
        <v>57</v>
      </c>
      <c r="D12" s="40" t="s">
        <v>6</v>
      </c>
      <c r="E12" s="40" t="s">
        <v>8</v>
      </c>
      <c r="F12" s="40" t="s">
        <v>181</v>
      </c>
      <c r="G12" s="40" t="s">
        <v>77</v>
      </c>
      <c r="H12" s="42">
        <v>449.477</v>
      </c>
      <c r="I12" s="42">
        <v>449.477</v>
      </c>
      <c r="J12" s="42">
        <f t="shared" si="0"/>
        <v>100</v>
      </c>
    </row>
    <row r="13" spans="1:10" ht="110.25">
      <c r="A13" s="91"/>
      <c r="B13" s="38" t="s">
        <v>180</v>
      </c>
      <c r="C13" s="40" t="s">
        <v>57</v>
      </c>
      <c r="D13" s="40" t="s">
        <v>6</v>
      </c>
      <c r="E13" s="40" t="s">
        <v>8</v>
      </c>
      <c r="F13" s="40" t="s">
        <v>181</v>
      </c>
      <c r="G13" s="40" t="s">
        <v>182</v>
      </c>
      <c r="H13" s="42">
        <v>125.516</v>
      </c>
      <c r="I13" s="42">
        <v>125.516</v>
      </c>
      <c r="J13" s="42">
        <f t="shared" si="0"/>
        <v>100</v>
      </c>
    </row>
    <row r="14" spans="1:10" ht="102" customHeight="1">
      <c r="A14" s="93"/>
      <c r="B14" s="56" t="s">
        <v>10</v>
      </c>
      <c r="C14" s="40" t="s">
        <v>57</v>
      </c>
      <c r="D14" s="40" t="s">
        <v>6</v>
      </c>
      <c r="E14" s="40" t="s">
        <v>11</v>
      </c>
      <c r="F14" s="40"/>
      <c r="G14" s="40"/>
      <c r="H14" s="42">
        <f>H15</f>
        <v>2323.163</v>
      </c>
      <c r="I14" s="42">
        <f>I15</f>
        <v>2323.163</v>
      </c>
      <c r="J14" s="42">
        <f t="shared" si="0"/>
        <v>100</v>
      </c>
    </row>
    <row r="15" spans="1:10" ht="78.75">
      <c r="A15" s="93"/>
      <c r="B15" s="94" t="s">
        <v>158</v>
      </c>
      <c r="C15" s="40" t="s">
        <v>57</v>
      </c>
      <c r="D15" s="40" t="s">
        <v>6</v>
      </c>
      <c r="E15" s="40" t="s">
        <v>11</v>
      </c>
      <c r="F15" s="40" t="s">
        <v>185</v>
      </c>
      <c r="G15" s="40"/>
      <c r="H15" s="42">
        <f>H16</f>
        <v>2323.163</v>
      </c>
      <c r="I15" s="42">
        <f>I16</f>
        <v>2323.163</v>
      </c>
      <c r="J15" s="42">
        <f t="shared" si="0"/>
        <v>100</v>
      </c>
    </row>
    <row r="16" spans="1:10" ht="63">
      <c r="A16" s="93"/>
      <c r="B16" s="95" t="s">
        <v>132</v>
      </c>
      <c r="C16" s="40" t="s">
        <v>57</v>
      </c>
      <c r="D16" s="40" t="s">
        <v>6</v>
      </c>
      <c r="E16" s="40" t="s">
        <v>11</v>
      </c>
      <c r="F16" s="96" t="s">
        <v>186</v>
      </c>
      <c r="G16" s="40"/>
      <c r="H16" s="42">
        <f>H17+H18+H19+H20+H21+H22+H23</f>
        <v>2323.163</v>
      </c>
      <c r="I16" s="42">
        <f>I17+I19+I20+I21+I22+I23+I18</f>
        <v>2323.163</v>
      </c>
      <c r="J16" s="42">
        <f t="shared" si="0"/>
        <v>100</v>
      </c>
    </row>
    <row r="17" spans="1:10" ht="47.25">
      <c r="A17" s="93"/>
      <c r="B17" s="118" t="s">
        <v>184</v>
      </c>
      <c r="C17" s="40" t="s">
        <v>57</v>
      </c>
      <c r="D17" s="40" t="s">
        <v>6</v>
      </c>
      <c r="E17" s="40" t="s">
        <v>11</v>
      </c>
      <c r="F17" s="96" t="s">
        <v>187</v>
      </c>
      <c r="G17" s="40" t="s">
        <v>77</v>
      </c>
      <c r="H17" s="42">
        <v>1313.628</v>
      </c>
      <c r="I17" s="42">
        <v>1313.628</v>
      </c>
      <c r="J17" s="42">
        <f t="shared" si="0"/>
        <v>100</v>
      </c>
    </row>
    <row r="18" spans="1:10" ht="110.25">
      <c r="A18" s="93"/>
      <c r="B18" s="38" t="s">
        <v>180</v>
      </c>
      <c r="C18" s="40" t="s">
        <v>57</v>
      </c>
      <c r="D18" s="40" t="s">
        <v>6</v>
      </c>
      <c r="E18" s="40" t="s">
        <v>11</v>
      </c>
      <c r="F18" s="96" t="s">
        <v>187</v>
      </c>
      <c r="G18" s="40" t="s">
        <v>182</v>
      </c>
      <c r="H18" s="42">
        <v>393.019</v>
      </c>
      <c r="I18" s="42">
        <v>393.019</v>
      </c>
      <c r="J18" s="42">
        <f t="shared" si="0"/>
        <v>100</v>
      </c>
    </row>
    <row r="19" spans="1:10" ht="31.5">
      <c r="A19" s="93"/>
      <c r="B19" s="38" t="s">
        <v>78</v>
      </c>
      <c r="C19" s="40" t="s">
        <v>57</v>
      </c>
      <c r="D19" s="40" t="s">
        <v>6</v>
      </c>
      <c r="E19" s="40" t="s">
        <v>11</v>
      </c>
      <c r="F19" s="96" t="s">
        <v>188</v>
      </c>
      <c r="G19" s="40" t="s">
        <v>79</v>
      </c>
      <c r="H19" s="42">
        <v>4.7</v>
      </c>
      <c r="I19" s="42">
        <v>4.7</v>
      </c>
      <c r="J19" s="42">
        <f t="shared" si="0"/>
        <v>100</v>
      </c>
    </row>
    <row r="20" spans="1:10" ht="47.25">
      <c r="A20" s="93"/>
      <c r="B20" s="38" t="s">
        <v>159</v>
      </c>
      <c r="C20" s="40" t="s">
        <v>57</v>
      </c>
      <c r="D20" s="40" t="s">
        <v>6</v>
      </c>
      <c r="E20" s="40" t="s">
        <v>11</v>
      </c>
      <c r="F20" s="96" t="s">
        <v>188</v>
      </c>
      <c r="G20" s="40" t="s">
        <v>80</v>
      </c>
      <c r="H20" s="40" t="s">
        <v>214</v>
      </c>
      <c r="I20" s="42">
        <v>156.4</v>
      </c>
      <c r="J20" s="42">
        <f t="shared" si="0"/>
        <v>100</v>
      </c>
    </row>
    <row r="21" spans="1:10" ht="63">
      <c r="A21" s="93"/>
      <c r="B21" s="38" t="s">
        <v>81</v>
      </c>
      <c r="C21" s="40" t="s">
        <v>57</v>
      </c>
      <c r="D21" s="40" t="s">
        <v>6</v>
      </c>
      <c r="E21" s="40" t="s">
        <v>11</v>
      </c>
      <c r="F21" s="96" t="s">
        <v>188</v>
      </c>
      <c r="G21" s="40" t="s">
        <v>82</v>
      </c>
      <c r="H21" s="42">
        <v>423.806</v>
      </c>
      <c r="I21" s="42">
        <v>423.806</v>
      </c>
      <c r="J21" s="42">
        <f t="shared" si="0"/>
        <v>100</v>
      </c>
    </row>
    <row r="22" spans="1:10" ht="31.5">
      <c r="A22" s="93"/>
      <c r="B22" s="38" t="s">
        <v>83</v>
      </c>
      <c r="C22" s="40" t="s">
        <v>57</v>
      </c>
      <c r="D22" s="40" t="s">
        <v>6</v>
      </c>
      <c r="E22" s="40" t="s">
        <v>11</v>
      </c>
      <c r="F22" s="96" t="s">
        <v>188</v>
      </c>
      <c r="G22" s="40">
        <v>851</v>
      </c>
      <c r="H22" s="40">
        <v>16.61</v>
      </c>
      <c r="I22" s="42">
        <v>16.61</v>
      </c>
      <c r="J22" s="42">
        <f t="shared" si="0"/>
        <v>100</v>
      </c>
    </row>
    <row r="23" spans="1:10" ht="31.5">
      <c r="A23" s="93"/>
      <c r="B23" s="38" t="s">
        <v>87</v>
      </c>
      <c r="C23" s="40" t="s">
        <v>57</v>
      </c>
      <c r="D23" s="40" t="s">
        <v>6</v>
      </c>
      <c r="E23" s="40" t="s">
        <v>11</v>
      </c>
      <c r="F23" s="96" t="s">
        <v>188</v>
      </c>
      <c r="G23" s="40">
        <v>852</v>
      </c>
      <c r="H23" s="42">
        <v>15</v>
      </c>
      <c r="I23" s="42">
        <v>15</v>
      </c>
      <c r="J23" s="42">
        <f t="shared" si="0"/>
        <v>100</v>
      </c>
    </row>
    <row r="24" spans="1:10" ht="47.25">
      <c r="A24" s="91" t="s">
        <v>160</v>
      </c>
      <c r="B24" s="53" t="s">
        <v>60</v>
      </c>
      <c r="C24" s="54" t="s">
        <v>57</v>
      </c>
      <c r="D24" s="54" t="s">
        <v>9</v>
      </c>
      <c r="E24" s="54"/>
      <c r="F24" s="54"/>
      <c r="G24" s="54"/>
      <c r="H24" s="55">
        <f>H25+H30+H35</f>
        <v>22.810000000000002</v>
      </c>
      <c r="I24" s="55">
        <f>I25+I30+I35</f>
        <v>22.810000000000002</v>
      </c>
      <c r="J24" s="55">
        <f t="shared" si="0"/>
        <v>100</v>
      </c>
    </row>
    <row r="25" spans="1:10" ht="63">
      <c r="A25" s="91"/>
      <c r="B25" s="9" t="s">
        <v>190</v>
      </c>
      <c r="C25" s="40" t="s">
        <v>57</v>
      </c>
      <c r="D25" s="40" t="s">
        <v>9</v>
      </c>
      <c r="E25" s="40" t="s">
        <v>16</v>
      </c>
      <c r="F25" s="40"/>
      <c r="G25" s="40"/>
      <c r="H25" s="42">
        <v>12.3</v>
      </c>
      <c r="I25" s="42">
        <f>I26</f>
        <v>12.3</v>
      </c>
      <c r="J25" s="42">
        <f t="shared" si="0"/>
        <v>100</v>
      </c>
    </row>
    <row r="26" spans="1:10" ht="78.75">
      <c r="A26" s="91"/>
      <c r="B26" s="94" t="s">
        <v>158</v>
      </c>
      <c r="C26" s="40" t="s">
        <v>57</v>
      </c>
      <c r="D26" s="40" t="s">
        <v>9</v>
      </c>
      <c r="E26" s="40" t="s">
        <v>16</v>
      </c>
      <c r="F26" s="40" t="s">
        <v>185</v>
      </c>
      <c r="G26" s="54"/>
      <c r="H26" s="42">
        <v>12.3</v>
      </c>
      <c r="I26" s="42">
        <f>I27</f>
        <v>12.3</v>
      </c>
      <c r="J26" s="42">
        <f t="shared" si="0"/>
        <v>100</v>
      </c>
    </row>
    <row r="27" spans="1:10" ht="78.75">
      <c r="A27" s="91"/>
      <c r="B27" s="94" t="s">
        <v>162</v>
      </c>
      <c r="C27" s="40" t="s">
        <v>57</v>
      </c>
      <c r="D27" s="40" t="s">
        <v>9</v>
      </c>
      <c r="E27" s="40" t="s">
        <v>16</v>
      </c>
      <c r="F27" s="40" t="s">
        <v>191</v>
      </c>
      <c r="G27" s="54"/>
      <c r="H27" s="42">
        <v>12.3</v>
      </c>
      <c r="I27" s="42">
        <f>I28</f>
        <v>12.3</v>
      </c>
      <c r="J27" s="42">
        <f t="shared" si="0"/>
        <v>100</v>
      </c>
    </row>
    <row r="28" spans="1:10" ht="191.25" customHeight="1">
      <c r="A28" s="91"/>
      <c r="B28" s="119" t="s">
        <v>192</v>
      </c>
      <c r="C28" s="40" t="s">
        <v>57</v>
      </c>
      <c r="D28" s="40" t="s">
        <v>9</v>
      </c>
      <c r="E28" s="40" t="s">
        <v>16</v>
      </c>
      <c r="F28" s="40" t="s">
        <v>193</v>
      </c>
      <c r="G28" s="40"/>
      <c r="H28" s="42">
        <v>12.3</v>
      </c>
      <c r="I28" s="42">
        <f>I29</f>
        <v>12.3</v>
      </c>
      <c r="J28" s="42">
        <f t="shared" si="0"/>
        <v>100</v>
      </c>
    </row>
    <row r="29" spans="1:10" ht="63">
      <c r="A29" s="91"/>
      <c r="B29" s="51" t="s">
        <v>81</v>
      </c>
      <c r="C29" s="40" t="s">
        <v>57</v>
      </c>
      <c r="D29" s="40" t="s">
        <v>9</v>
      </c>
      <c r="E29" s="40" t="s">
        <v>16</v>
      </c>
      <c r="F29" s="40" t="s">
        <v>193</v>
      </c>
      <c r="G29" s="28" t="s">
        <v>82</v>
      </c>
      <c r="H29" s="48">
        <v>12.3</v>
      </c>
      <c r="I29" s="42">
        <v>12.3</v>
      </c>
      <c r="J29" s="42">
        <f t="shared" si="0"/>
        <v>100</v>
      </c>
    </row>
    <row r="30" spans="1:10" ht="31.5">
      <c r="A30" s="91"/>
      <c r="B30" s="38" t="s">
        <v>161</v>
      </c>
      <c r="C30" s="40" t="s">
        <v>57</v>
      </c>
      <c r="D30" s="40" t="s">
        <v>9</v>
      </c>
      <c r="E30" s="40" t="s">
        <v>40</v>
      </c>
      <c r="F30" s="54"/>
      <c r="G30" s="54"/>
      <c r="H30" s="42">
        <f aca="true" t="shared" si="1" ref="H30:I33">H31</f>
        <v>9.51</v>
      </c>
      <c r="I30" s="42">
        <f t="shared" si="1"/>
        <v>9.51</v>
      </c>
      <c r="J30" s="42">
        <f t="shared" si="0"/>
        <v>100</v>
      </c>
    </row>
    <row r="31" spans="1:10" ht="78.75">
      <c r="A31" s="38"/>
      <c r="B31" s="94" t="s">
        <v>158</v>
      </c>
      <c r="C31" s="40" t="s">
        <v>57</v>
      </c>
      <c r="D31" s="40" t="s">
        <v>9</v>
      </c>
      <c r="E31" s="40" t="s">
        <v>40</v>
      </c>
      <c r="F31" s="40" t="s">
        <v>185</v>
      </c>
      <c r="G31" s="40"/>
      <c r="H31" s="42">
        <f t="shared" si="1"/>
        <v>9.51</v>
      </c>
      <c r="I31" s="42">
        <f t="shared" si="1"/>
        <v>9.51</v>
      </c>
      <c r="J31" s="42">
        <f t="shared" si="0"/>
        <v>100</v>
      </c>
    </row>
    <row r="32" spans="1:10" ht="78.75">
      <c r="A32" s="38"/>
      <c r="B32" s="94" t="s">
        <v>162</v>
      </c>
      <c r="C32" s="40" t="s">
        <v>57</v>
      </c>
      <c r="D32" s="40" t="s">
        <v>9</v>
      </c>
      <c r="E32" s="40" t="s">
        <v>40</v>
      </c>
      <c r="F32" s="40" t="s">
        <v>191</v>
      </c>
      <c r="G32" s="40"/>
      <c r="H32" s="42">
        <f t="shared" si="1"/>
        <v>9.51</v>
      </c>
      <c r="I32" s="42">
        <f t="shared" si="1"/>
        <v>9.51</v>
      </c>
      <c r="J32" s="42">
        <f t="shared" si="0"/>
        <v>100</v>
      </c>
    </row>
    <row r="33" spans="1:10" ht="157.5">
      <c r="A33" s="38"/>
      <c r="B33" s="39" t="s">
        <v>133</v>
      </c>
      <c r="C33" s="40" t="s">
        <v>57</v>
      </c>
      <c r="D33" s="40" t="s">
        <v>9</v>
      </c>
      <c r="E33" s="40" t="s">
        <v>40</v>
      </c>
      <c r="F33" s="40" t="s">
        <v>194</v>
      </c>
      <c r="G33" s="40"/>
      <c r="H33" s="42">
        <f t="shared" si="1"/>
        <v>9.51</v>
      </c>
      <c r="I33" s="42">
        <f t="shared" si="1"/>
        <v>9.51</v>
      </c>
      <c r="J33" s="42">
        <f t="shared" si="0"/>
        <v>100</v>
      </c>
    </row>
    <row r="34" spans="1:10" ht="63">
      <c r="A34" s="97"/>
      <c r="B34" s="51" t="s">
        <v>81</v>
      </c>
      <c r="C34" s="40" t="s">
        <v>57</v>
      </c>
      <c r="D34" s="40" t="s">
        <v>9</v>
      </c>
      <c r="E34" s="40" t="s">
        <v>40</v>
      </c>
      <c r="F34" s="40" t="s">
        <v>194</v>
      </c>
      <c r="G34" s="40">
        <v>244</v>
      </c>
      <c r="H34" s="42">
        <v>9.51</v>
      </c>
      <c r="I34" s="42">
        <v>9.51</v>
      </c>
      <c r="J34" s="42">
        <f t="shared" si="0"/>
        <v>100</v>
      </c>
    </row>
    <row r="35" spans="1:10" ht="63">
      <c r="A35" s="97"/>
      <c r="B35" s="39" t="s">
        <v>195</v>
      </c>
      <c r="C35" s="40" t="s">
        <v>57</v>
      </c>
      <c r="D35" s="40" t="s">
        <v>9</v>
      </c>
      <c r="E35" s="40" t="s">
        <v>196</v>
      </c>
      <c r="F35" s="40"/>
      <c r="G35" s="40"/>
      <c r="H35" s="42">
        <v>1</v>
      </c>
      <c r="I35" s="42">
        <f>I36</f>
        <v>1</v>
      </c>
      <c r="J35" s="42">
        <f t="shared" si="0"/>
        <v>100</v>
      </c>
    </row>
    <row r="36" spans="1:10" ht="78.75">
      <c r="A36" s="97"/>
      <c r="B36" s="94" t="s">
        <v>158</v>
      </c>
      <c r="C36" s="40" t="s">
        <v>57</v>
      </c>
      <c r="D36" s="40" t="s">
        <v>9</v>
      </c>
      <c r="E36" s="40" t="s">
        <v>196</v>
      </c>
      <c r="F36" s="40" t="s">
        <v>185</v>
      </c>
      <c r="G36" s="40"/>
      <c r="H36" s="42">
        <v>1</v>
      </c>
      <c r="I36" s="42">
        <f>I37</f>
        <v>1</v>
      </c>
      <c r="J36" s="42">
        <f t="shared" si="0"/>
        <v>100</v>
      </c>
    </row>
    <row r="37" spans="1:10" ht="78.75">
      <c r="A37" s="97"/>
      <c r="B37" s="94" t="s">
        <v>162</v>
      </c>
      <c r="C37" s="40" t="s">
        <v>57</v>
      </c>
      <c r="D37" s="40" t="s">
        <v>9</v>
      </c>
      <c r="E37" s="40" t="s">
        <v>196</v>
      </c>
      <c r="F37" s="40" t="s">
        <v>191</v>
      </c>
      <c r="G37" s="40"/>
      <c r="H37" s="42">
        <v>1</v>
      </c>
      <c r="I37" s="42">
        <f>I38</f>
        <v>1</v>
      </c>
      <c r="J37" s="42">
        <f t="shared" si="0"/>
        <v>100</v>
      </c>
    </row>
    <row r="38" spans="1:10" ht="157.5">
      <c r="A38" s="97"/>
      <c r="B38" s="119" t="s">
        <v>197</v>
      </c>
      <c r="C38" s="40" t="s">
        <v>57</v>
      </c>
      <c r="D38" s="40" t="s">
        <v>9</v>
      </c>
      <c r="E38" s="40" t="s">
        <v>196</v>
      </c>
      <c r="F38" s="40" t="s">
        <v>198</v>
      </c>
      <c r="G38" s="40"/>
      <c r="H38" s="42">
        <v>1</v>
      </c>
      <c r="I38" s="42">
        <f>I39</f>
        <v>1</v>
      </c>
      <c r="J38" s="42">
        <f t="shared" si="0"/>
        <v>100</v>
      </c>
    </row>
    <row r="39" spans="1:10" ht="63">
      <c r="A39" s="97"/>
      <c r="B39" s="51" t="s">
        <v>81</v>
      </c>
      <c r="C39" s="40" t="s">
        <v>57</v>
      </c>
      <c r="D39" s="40" t="s">
        <v>9</v>
      </c>
      <c r="E39" s="40" t="s">
        <v>196</v>
      </c>
      <c r="F39" s="40" t="s">
        <v>198</v>
      </c>
      <c r="G39" s="28" t="s">
        <v>82</v>
      </c>
      <c r="H39" s="48">
        <v>1</v>
      </c>
      <c r="I39" s="20">
        <v>1</v>
      </c>
      <c r="J39" s="42">
        <f t="shared" si="0"/>
        <v>100</v>
      </c>
    </row>
    <row r="40" spans="1:10" ht="15.75">
      <c r="A40" s="91" t="s">
        <v>163</v>
      </c>
      <c r="B40" s="120" t="s">
        <v>164</v>
      </c>
      <c r="C40" s="35" t="s">
        <v>57</v>
      </c>
      <c r="D40" s="35" t="s">
        <v>11</v>
      </c>
      <c r="E40" s="40"/>
      <c r="F40" s="40"/>
      <c r="G40" s="40"/>
      <c r="H40" s="55">
        <f>H44+H41</f>
        <v>607.34</v>
      </c>
      <c r="I40" s="55">
        <f>I44+I41</f>
        <v>607.34</v>
      </c>
      <c r="J40" s="55">
        <f t="shared" si="0"/>
        <v>100</v>
      </c>
    </row>
    <row r="41" spans="1:10" ht="31.5">
      <c r="A41" s="91"/>
      <c r="B41" s="47" t="s">
        <v>199</v>
      </c>
      <c r="C41" s="33" t="s">
        <v>57</v>
      </c>
      <c r="D41" s="33" t="s">
        <v>11</v>
      </c>
      <c r="E41" s="40" t="s">
        <v>16</v>
      </c>
      <c r="F41" s="40"/>
      <c r="G41" s="40"/>
      <c r="H41" s="42">
        <f>H42</f>
        <v>190</v>
      </c>
      <c r="I41" s="42">
        <f>I42</f>
        <v>190</v>
      </c>
      <c r="J41" s="42">
        <f t="shared" si="0"/>
        <v>100</v>
      </c>
    </row>
    <row r="42" spans="1:10" ht="157.5">
      <c r="A42" s="91"/>
      <c r="B42" s="39" t="s">
        <v>200</v>
      </c>
      <c r="C42" s="33" t="s">
        <v>57</v>
      </c>
      <c r="D42" s="33" t="s">
        <v>11</v>
      </c>
      <c r="E42" s="40" t="s">
        <v>16</v>
      </c>
      <c r="F42" s="40" t="s">
        <v>201</v>
      </c>
      <c r="G42" s="40"/>
      <c r="H42" s="42">
        <f>H43</f>
        <v>190</v>
      </c>
      <c r="I42" s="42">
        <f>I43</f>
        <v>190</v>
      </c>
      <c r="J42" s="42">
        <f t="shared" si="0"/>
        <v>100</v>
      </c>
    </row>
    <row r="43" spans="1:10" ht="63">
      <c r="A43" s="91"/>
      <c r="B43" s="39" t="s">
        <v>81</v>
      </c>
      <c r="C43" s="33" t="s">
        <v>57</v>
      </c>
      <c r="D43" s="33" t="s">
        <v>11</v>
      </c>
      <c r="E43" s="40" t="s">
        <v>16</v>
      </c>
      <c r="F43" s="40" t="s">
        <v>201</v>
      </c>
      <c r="G43" s="40" t="s">
        <v>82</v>
      </c>
      <c r="H43" s="42">
        <v>190</v>
      </c>
      <c r="I43" s="42">
        <v>190</v>
      </c>
      <c r="J43" s="42">
        <f t="shared" si="0"/>
        <v>100</v>
      </c>
    </row>
    <row r="44" spans="1:10" ht="31.5">
      <c r="A44" s="91"/>
      <c r="B44" s="50" t="s">
        <v>19</v>
      </c>
      <c r="C44" s="40" t="s">
        <v>57</v>
      </c>
      <c r="D44" s="40" t="s">
        <v>11</v>
      </c>
      <c r="E44" s="40" t="s">
        <v>15</v>
      </c>
      <c r="F44" s="40"/>
      <c r="G44" s="40"/>
      <c r="H44" s="42">
        <f aca="true" t="shared" si="2" ref="H44:I46">H45</f>
        <v>417.34000000000003</v>
      </c>
      <c r="I44" s="42">
        <f t="shared" si="2"/>
        <v>417.34000000000003</v>
      </c>
      <c r="J44" s="42">
        <f t="shared" si="0"/>
        <v>100</v>
      </c>
    </row>
    <row r="45" spans="1:10" ht="78.75">
      <c r="A45" s="91"/>
      <c r="B45" s="94" t="s">
        <v>158</v>
      </c>
      <c r="C45" s="40" t="s">
        <v>57</v>
      </c>
      <c r="D45" s="40" t="s">
        <v>11</v>
      </c>
      <c r="E45" s="40" t="s">
        <v>15</v>
      </c>
      <c r="F45" s="40" t="s">
        <v>185</v>
      </c>
      <c r="G45" s="40"/>
      <c r="H45" s="42">
        <f t="shared" si="2"/>
        <v>417.34000000000003</v>
      </c>
      <c r="I45" s="42">
        <f t="shared" si="2"/>
        <v>417.34000000000003</v>
      </c>
      <c r="J45" s="42">
        <f t="shared" si="0"/>
        <v>100</v>
      </c>
    </row>
    <row r="46" spans="1:10" ht="94.5">
      <c r="A46" s="91"/>
      <c r="B46" s="121" t="s">
        <v>141</v>
      </c>
      <c r="C46" s="33" t="s">
        <v>57</v>
      </c>
      <c r="D46" s="33" t="s">
        <v>11</v>
      </c>
      <c r="E46" s="33" t="s">
        <v>15</v>
      </c>
      <c r="F46" s="41" t="s">
        <v>202</v>
      </c>
      <c r="G46" s="40"/>
      <c r="H46" s="42">
        <f t="shared" si="2"/>
        <v>417.34000000000003</v>
      </c>
      <c r="I46" s="42">
        <f t="shared" si="2"/>
        <v>417.34000000000003</v>
      </c>
      <c r="J46" s="42">
        <f t="shared" si="0"/>
        <v>100</v>
      </c>
    </row>
    <row r="47" spans="1:10" ht="126">
      <c r="A47" s="91"/>
      <c r="B47" s="121" t="s">
        <v>203</v>
      </c>
      <c r="C47" s="33" t="s">
        <v>57</v>
      </c>
      <c r="D47" s="33" t="s">
        <v>11</v>
      </c>
      <c r="E47" s="33" t="s">
        <v>15</v>
      </c>
      <c r="F47" s="41" t="s">
        <v>204</v>
      </c>
      <c r="G47" s="40"/>
      <c r="H47" s="42">
        <f>H48+H49</f>
        <v>417.34000000000003</v>
      </c>
      <c r="I47" s="42">
        <f>I48+I49</f>
        <v>417.34000000000003</v>
      </c>
      <c r="J47" s="42">
        <f>J48+J49</f>
        <v>200</v>
      </c>
    </row>
    <row r="48" spans="1:10" ht="47.25">
      <c r="A48" s="91"/>
      <c r="B48" s="118" t="s">
        <v>184</v>
      </c>
      <c r="C48" s="33" t="s">
        <v>57</v>
      </c>
      <c r="D48" s="33" t="s">
        <v>11</v>
      </c>
      <c r="E48" s="33" t="s">
        <v>15</v>
      </c>
      <c r="F48" s="41" t="s">
        <v>204</v>
      </c>
      <c r="G48" s="40" t="s">
        <v>77</v>
      </c>
      <c r="H48" s="42">
        <v>317.12</v>
      </c>
      <c r="I48" s="42">
        <v>317.12</v>
      </c>
      <c r="J48" s="42">
        <f t="shared" si="0"/>
        <v>100</v>
      </c>
    </row>
    <row r="49" spans="1:10" ht="110.25">
      <c r="A49" s="91"/>
      <c r="B49" s="38" t="s">
        <v>180</v>
      </c>
      <c r="C49" s="33" t="s">
        <v>57</v>
      </c>
      <c r="D49" s="33" t="s">
        <v>11</v>
      </c>
      <c r="E49" s="33" t="s">
        <v>15</v>
      </c>
      <c r="F49" s="41" t="s">
        <v>204</v>
      </c>
      <c r="G49" s="40" t="s">
        <v>182</v>
      </c>
      <c r="H49" s="42">
        <v>100.22</v>
      </c>
      <c r="I49" s="42">
        <v>100.22</v>
      </c>
      <c r="J49" s="42">
        <f t="shared" si="0"/>
        <v>100</v>
      </c>
    </row>
    <row r="50" spans="1:10" ht="31.5">
      <c r="A50" s="91" t="s">
        <v>165</v>
      </c>
      <c r="B50" s="92" t="s">
        <v>166</v>
      </c>
      <c r="C50" s="54" t="s">
        <v>57</v>
      </c>
      <c r="D50" s="54" t="s">
        <v>18</v>
      </c>
      <c r="E50" s="54"/>
      <c r="F50" s="54"/>
      <c r="G50" s="54"/>
      <c r="H50" s="55">
        <f>H51+H55+H63</f>
        <v>5012.705</v>
      </c>
      <c r="I50" s="55">
        <f>I51+I55+I63</f>
        <v>4674.44</v>
      </c>
      <c r="J50" s="55">
        <f t="shared" si="0"/>
        <v>93.2518470566291</v>
      </c>
    </row>
    <row r="51" spans="1:10" ht="15.75">
      <c r="A51" s="91"/>
      <c r="B51" s="39" t="s">
        <v>21</v>
      </c>
      <c r="C51" s="40" t="s">
        <v>57</v>
      </c>
      <c r="D51" s="40" t="s">
        <v>18</v>
      </c>
      <c r="E51" s="40" t="s">
        <v>8</v>
      </c>
      <c r="F51" s="54"/>
      <c r="G51" s="40"/>
      <c r="H51" s="42">
        <f>H53</f>
        <v>2802.717</v>
      </c>
      <c r="I51" s="42">
        <f>I53</f>
        <v>2802.72</v>
      </c>
      <c r="J51" s="42">
        <f t="shared" si="0"/>
        <v>100.00010703899109</v>
      </c>
    </row>
    <row r="52" spans="1:10" ht="78.75">
      <c r="A52" s="91"/>
      <c r="B52" s="94" t="s">
        <v>158</v>
      </c>
      <c r="C52" s="40" t="s">
        <v>57</v>
      </c>
      <c r="D52" s="40" t="s">
        <v>18</v>
      </c>
      <c r="E52" s="40" t="s">
        <v>8</v>
      </c>
      <c r="F52" s="40" t="s">
        <v>185</v>
      </c>
      <c r="G52" s="40"/>
      <c r="H52" s="42">
        <f>H53</f>
        <v>2802.717</v>
      </c>
      <c r="I52" s="42">
        <f>I53</f>
        <v>2802.72</v>
      </c>
      <c r="J52" s="42">
        <f t="shared" si="0"/>
        <v>100.00010703899109</v>
      </c>
    </row>
    <row r="53" spans="1:10" ht="47.25">
      <c r="A53" s="91"/>
      <c r="B53" s="39" t="s">
        <v>205</v>
      </c>
      <c r="C53" s="40" t="s">
        <v>57</v>
      </c>
      <c r="D53" s="40" t="s">
        <v>18</v>
      </c>
      <c r="E53" s="40" t="s">
        <v>8</v>
      </c>
      <c r="F53" s="40" t="s">
        <v>206</v>
      </c>
      <c r="G53" s="40"/>
      <c r="H53" s="42">
        <f>H54</f>
        <v>2802.717</v>
      </c>
      <c r="I53" s="42">
        <f>I54</f>
        <v>2802.72</v>
      </c>
      <c r="J53" s="42">
        <f t="shared" si="0"/>
        <v>100.00010703899109</v>
      </c>
    </row>
    <row r="54" spans="1:10" ht="63">
      <c r="A54" s="91"/>
      <c r="B54" s="39" t="s">
        <v>81</v>
      </c>
      <c r="C54" s="40" t="s">
        <v>57</v>
      </c>
      <c r="D54" s="40" t="s">
        <v>18</v>
      </c>
      <c r="E54" s="40" t="s">
        <v>8</v>
      </c>
      <c r="F54" s="40" t="s">
        <v>206</v>
      </c>
      <c r="G54" s="40" t="s">
        <v>82</v>
      </c>
      <c r="H54" s="42">
        <v>2802.717</v>
      </c>
      <c r="I54" s="42">
        <v>2802.72</v>
      </c>
      <c r="J54" s="42">
        <f t="shared" si="0"/>
        <v>100.00010703899109</v>
      </c>
    </row>
    <row r="55" spans="1:10" ht="15.75">
      <c r="A55" s="99"/>
      <c r="B55" s="39" t="s">
        <v>22</v>
      </c>
      <c r="C55" s="40" t="s">
        <v>57</v>
      </c>
      <c r="D55" s="40" t="s">
        <v>18</v>
      </c>
      <c r="E55" s="40" t="s">
        <v>9</v>
      </c>
      <c r="F55" s="40"/>
      <c r="G55" s="40"/>
      <c r="H55" s="42">
        <f aca="true" t="shared" si="3" ref="H55:I57">H56</f>
        <v>1812.66</v>
      </c>
      <c r="I55" s="42">
        <f t="shared" si="3"/>
        <v>1474.39</v>
      </c>
      <c r="J55" s="42">
        <f t="shared" si="0"/>
        <v>81.33847494841835</v>
      </c>
    </row>
    <row r="56" spans="1:10" ht="78.75">
      <c r="A56" s="99"/>
      <c r="B56" s="94" t="s">
        <v>158</v>
      </c>
      <c r="C56" s="40" t="s">
        <v>57</v>
      </c>
      <c r="D56" s="40" t="s">
        <v>18</v>
      </c>
      <c r="E56" s="40" t="s">
        <v>9</v>
      </c>
      <c r="F56" s="40" t="s">
        <v>185</v>
      </c>
      <c r="G56" s="40"/>
      <c r="H56" s="42">
        <f t="shared" si="3"/>
        <v>1812.66</v>
      </c>
      <c r="I56" s="42">
        <f t="shared" si="3"/>
        <v>1474.39</v>
      </c>
      <c r="J56" s="42">
        <f t="shared" si="0"/>
        <v>81.33847494841835</v>
      </c>
    </row>
    <row r="57" spans="1:10" ht="78.75">
      <c r="A57" s="99"/>
      <c r="B57" s="94" t="s">
        <v>162</v>
      </c>
      <c r="C57" s="40" t="s">
        <v>57</v>
      </c>
      <c r="D57" s="40" t="s">
        <v>18</v>
      </c>
      <c r="E57" s="40" t="s">
        <v>9</v>
      </c>
      <c r="F57" s="40" t="s">
        <v>191</v>
      </c>
      <c r="G57" s="40"/>
      <c r="H57" s="42">
        <f t="shared" si="3"/>
        <v>1812.66</v>
      </c>
      <c r="I57" s="42">
        <f t="shared" si="3"/>
        <v>1474.39</v>
      </c>
      <c r="J57" s="42">
        <f t="shared" si="0"/>
        <v>81.33847494841835</v>
      </c>
    </row>
    <row r="58" spans="1:10" ht="157.5">
      <c r="A58" s="97"/>
      <c r="B58" s="39" t="s">
        <v>200</v>
      </c>
      <c r="C58" s="40" t="s">
        <v>57</v>
      </c>
      <c r="D58" s="40" t="s">
        <v>18</v>
      </c>
      <c r="E58" s="40" t="s">
        <v>9</v>
      </c>
      <c r="F58" s="40" t="s">
        <v>201</v>
      </c>
      <c r="G58" s="40"/>
      <c r="H58" s="42">
        <v>1812.66</v>
      </c>
      <c r="I58" s="42">
        <f>I59+I60+I61+I62</f>
        <v>1474.39</v>
      </c>
      <c r="J58" s="42">
        <f t="shared" si="0"/>
        <v>81.33847494841835</v>
      </c>
    </row>
    <row r="59" spans="1:10" ht="47.25">
      <c r="A59" s="97"/>
      <c r="B59" s="118" t="s">
        <v>184</v>
      </c>
      <c r="C59" s="40" t="s">
        <v>57</v>
      </c>
      <c r="D59" s="40" t="s">
        <v>18</v>
      </c>
      <c r="E59" s="40" t="s">
        <v>9</v>
      </c>
      <c r="F59" s="40" t="s">
        <v>201</v>
      </c>
      <c r="G59" s="40" t="s">
        <v>77</v>
      </c>
      <c r="H59" s="42">
        <v>141.305</v>
      </c>
      <c r="I59" s="42">
        <v>141.305</v>
      </c>
      <c r="J59" s="42">
        <f t="shared" si="0"/>
        <v>100</v>
      </c>
    </row>
    <row r="60" spans="1:10" ht="110.25">
      <c r="A60" s="97"/>
      <c r="B60" s="38" t="s">
        <v>180</v>
      </c>
      <c r="C60" s="40" t="s">
        <v>57</v>
      </c>
      <c r="D60" s="40" t="s">
        <v>18</v>
      </c>
      <c r="E60" s="40" t="s">
        <v>9</v>
      </c>
      <c r="F60" s="40" t="s">
        <v>201</v>
      </c>
      <c r="G60" s="40" t="s">
        <v>182</v>
      </c>
      <c r="H60" s="42">
        <v>39.788</v>
      </c>
      <c r="I60" s="42">
        <v>39.788</v>
      </c>
      <c r="J60" s="42">
        <f t="shared" si="0"/>
        <v>100</v>
      </c>
    </row>
    <row r="61" spans="1:10" ht="63">
      <c r="A61" s="97"/>
      <c r="B61" s="51" t="s">
        <v>81</v>
      </c>
      <c r="C61" s="40" t="s">
        <v>57</v>
      </c>
      <c r="D61" s="40" t="s">
        <v>18</v>
      </c>
      <c r="E61" s="40" t="s">
        <v>9</v>
      </c>
      <c r="F61" s="40" t="s">
        <v>201</v>
      </c>
      <c r="G61" s="40">
        <v>244</v>
      </c>
      <c r="H61" s="42">
        <v>1399.35</v>
      </c>
      <c r="I61" s="42">
        <v>1061.092</v>
      </c>
      <c r="J61" s="42">
        <f t="shared" si="0"/>
        <v>75.8274913352628</v>
      </c>
    </row>
    <row r="62" spans="1:10" ht="31.5">
      <c r="A62" s="97"/>
      <c r="B62" s="24" t="s">
        <v>83</v>
      </c>
      <c r="C62" s="21" t="s">
        <v>57</v>
      </c>
      <c r="D62" s="28" t="s">
        <v>18</v>
      </c>
      <c r="E62" s="28" t="s">
        <v>9</v>
      </c>
      <c r="F62" s="40" t="s">
        <v>201</v>
      </c>
      <c r="G62" s="28" t="s">
        <v>84</v>
      </c>
      <c r="H62" s="48">
        <v>232.205</v>
      </c>
      <c r="I62" s="42">
        <v>232.205</v>
      </c>
      <c r="J62" s="42">
        <f t="shared" si="0"/>
        <v>100</v>
      </c>
    </row>
    <row r="63" spans="1:10" ht="47.25">
      <c r="A63" s="97"/>
      <c r="B63" s="24" t="s">
        <v>23</v>
      </c>
      <c r="C63" s="21" t="s">
        <v>57</v>
      </c>
      <c r="D63" s="28" t="s">
        <v>18</v>
      </c>
      <c r="E63" s="28" t="s">
        <v>18</v>
      </c>
      <c r="F63" s="40"/>
      <c r="G63" s="28"/>
      <c r="H63" s="48">
        <v>397.328</v>
      </c>
      <c r="I63" s="42">
        <f>I64</f>
        <v>397.33</v>
      </c>
      <c r="J63" s="42">
        <f t="shared" si="0"/>
        <v>100.00050336246125</v>
      </c>
    </row>
    <row r="64" spans="1:10" ht="47.25">
      <c r="A64" s="97"/>
      <c r="B64" s="39" t="s">
        <v>205</v>
      </c>
      <c r="C64" s="21" t="s">
        <v>57</v>
      </c>
      <c r="D64" s="28" t="s">
        <v>18</v>
      </c>
      <c r="E64" s="28" t="s">
        <v>18</v>
      </c>
      <c r="F64" s="40" t="s">
        <v>206</v>
      </c>
      <c r="G64" s="28"/>
      <c r="H64" s="48">
        <v>397.328</v>
      </c>
      <c r="I64" s="42">
        <f>I65</f>
        <v>397.33</v>
      </c>
      <c r="J64" s="42">
        <f t="shared" si="0"/>
        <v>100.00050336246125</v>
      </c>
    </row>
    <row r="65" spans="1:10" ht="63">
      <c r="A65" s="97"/>
      <c r="B65" s="39" t="s">
        <v>81</v>
      </c>
      <c r="C65" s="21" t="s">
        <v>57</v>
      </c>
      <c r="D65" s="28" t="s">
        <v>18</v>
      </c>
      <c r="E65" s="28" t="s">
        <v>18</v>
      </c>
      <c r="F65" s="40" t="s">
        <v>206</v>
      </c>
      <c r="G65" s="28" t="s">
        <v>82</v>
      </c>
      <c r="H65" s="48">
        <v>397.328</v>
      </c>
      <c r="I65" s="42">
        <v>397.33</v>
      </c>
      <c r="J65" s="42">
        <f t="shared" si="0"/>
        <v>100.00050336246125</v>
      </c>
    </row>
    <row r="66" spans="1:10" ht="15.75">
      <c r="A66" s="91" t="s">
        <v>140</v>
      </c>
      <c r="B66" s="98" t="s">
        <v>167</v>
      </c>
      <c r="C66" s="16" t="s">
        <v>57</v>
      </c>
      <c r="D66" s="100" t="s">
        <v>13</v>
      </c>
      <c r="E66" s="100"/>
      <c r="F66" s="100"/>
      <c r="G66" s="100"/>
      <c r="H66" s="101">
        <v>622.79</v>
      </c>
      <c r="I66" s="101">
        <v>622.79</v>
      </c>
      <c r="J66" s="55">
        <f t="shared" si="0"/>
        <v>100</v>
      </c>
    </row>
    <row r="67" spans="1:10" ht="31.5">
      <c r="A67" s="97"/>
      <c r="B67" s="24" t="s">
        <v>28</v>
      </c>
      <c r="C67" s="21" t="s">
        <v>57</v>
      </c>
      <c r="D67" s="28" t="s">
        <v>13</v>
      </c>
      <c r="E67" s="28" t="s">
        <v>13</v>
      </c>
      <c r="F67" s="28"/>
      <c r="G67" s="28"/>
      <c r="H67" s="48">
        <f aca="true" t="shared" si="4" ref="H67:I69">H68</f>
        <v>622.79</v>
      </c>
      <c r="I67" s="48">
        <f t="shared" si="4"/>
        <v>622.79</v>
      </c>
      <c r="J67" s="42">
        <f t="shared" si="0"/>
        <v>100</v>
      </c>
    </row>
    <row r="68" spans="1:10" ht="78.75">
      <c r="A68" s="97"/>
      <c r="B68" s="94" t="s">
        <v>158</v>
      </c>
      <c r="C68" s="40" t="s">
        <v>57</v>
      </c>
      <c r="D68" s="40" t="s">
        <v>13</v>
      </c>
      <c r="E68" s="40" t="s">
        <v>13</v>
      </c>
      <c r="F68" s="40" t="s">
        <v>185</v>
      </c>
      <c r="G68" s="28"/>
      <c r="H68" s="48">
        <f t="shared" si="4"/>
        <v>622.79</v>
      </c>
      <c r="I68" s="42">
        <f t="shared" si="4"/>
        <v>622.79</v>
      </c>
      <c r="J68" s="42">
        <f t="shared" si="0"/>
        <v>100</v>
      </c>
    </row>
    <row r="69" spans="1:10" ht="63">
      <c r="A69" s="97"/>
      <c r="B69" s="94" t="s">
        <v>134</v>
      </c>
      <c r="C69" s="21" t="s">
        <v>57</v>
      </c>
      <c r="D69" s="28" t="s">
        <v>13</v>
      </c>
      <c r="E69" s="28" t="s">
        <v>13</v>
      </c>
      <c r="F69" s="40" t="s">
        <v>207</v>
      </c>
      <c r="G69" s="28"/>
      <c r="H69" s="48">
        <f t="shared" si="4"/>
        <v>622.79</v>
      </c>
      <c r="I69" s="42">
        <f t="shared" si="4"/>
        <v>622.79</v>
      </c>
      <c r="J69" s="42">
        <f t="shared" si="0"/>
        <v>100</v>
      </c>
    </row>
    <row r="70" spans="1:10" ht="126">
      <c r="A70" s="97"/>
      <c r="B70" s="24" t="s">
        <v>135</v>
      </c>
      <c r="C70" s="21" t="s">
        <v>57</v>
      </c>
      <c r="D70" s="28" t="s">
        <v>13</v>
      </c>
      <c r="E70" s="28" t="s">
        <v>13</v>
      </c>
      <c r="F70" s="40" t="s">
        <v>208</v>
      </c>
      <c r="G70" s="28"/>
      <c r="H70" s="48">
        <v>622.79</v>
      </c>
      <c r="I70" s="48">
        <v>622.79</v>
      </c>
      <c r="J70" s="42">
        <f t="shared" si="0"/>
        <v>100</v>
      </c>
    </row>
    <row r="71" spans="1:10" ht="47.25">
      <c r="A71" s="97"/>
      <c r="B71" s="118" t="s">
        <v>184</v>
      </c>
      <c r="C71" s="21" t="s">
        <v>57</v>
      </c>
      <c r="D71" s="28" t="s">
        <v>13</v>
      </c>
      <c r="E71" s="28" t="s">
        <v>13</v>
      </c>
      <c r="F71" s="40" t="s">
        <v>208</v>
      </c>
      <c r="G71" s="28" t="s">
        <v>77</v>
      </c>
      <c r="H71" s="48">
        <v>141.33</v>
      </c>
      <c r="I71" s="42">
        <v>141.33</v>
      </c>
      <c r="J71" s="42">
        <f aca="true" t="shared" si="5" ref="J71:J93">I71/H71*100</f>
        <v>100</v>
      </c>
    </row>
    <row r="72" spans="1:10" ht="110.25">
      <c r="A72" s="97"/>
      <c r="B72" s="38" t="s">
        <v>180</v>
      </c>
      <c r="C72" s="21" t="s">
        <v>57</v>
      </c>
      <c r="D72" s="28" t="s">
        <v>13</v>
      </c>
      <c r="E72" s="28" t="s">
        <v>13</v>
      </c>
      <c r="F72" s="40" t="s">
        <v>208</v>
      </c>
      <c r="G72" s="28" t="s">
        <v>182</v>
      </c>
      <c r="H72" s="48">
        <v>40.48</v>
      </c>
      <c r="I72" s="42">
        <v>40.48</v>
      </c>
      <c r="J72" s="42">
        <f t="shared" si="5"/>
        <v>100</v>
      </c>
    </row>
    <row r="73" spans="1:10" ht="63">
      <c r="A73" s="97"/>
      <c r="B73" s="51" t="s">
        <v>81</v>
      </c>
      <c r="C73" s="21" t="s">
        <v>57</v>
      </c>
      <c r="D73" s="28" t="s">
        <v>13</v>
      </c>
      <c r="E73" s="28" t="s">
        <v>13</v>
      </c>
      <c r="F73" s="40" t="s">
        <v>208</v>
      </c>
      <c r="G73" s="28" t="s">
        <v>82</v>
      </c>
      <c r="H73" s="48">
        <v>178.533</v>
      </c>
      <c r="I73" s="42">
        <v>178.533</v>
      </c>
      <c r="J73" s="42">
        <f t="shared" si="5"/>
        <v>100</v>
      </c>
    </row>
    <row r="74" spans="1:10" ht="31.5">
      <c r="A74" s="97"/>
      <c r="B74" s="47" t="s">
        <v>83</v>
      </c>
      <c r="C74" s="21" t="s">
        <v>57</v>
      </c>
      <c r="D74" s="28" t="s">
        <v>13</v>
      </c>
      <c r="E74" s="28" t="s">
        <v>13</v>
      </c>
      <c r="F74" s="40" t="s">
        <v>208</v>
      </c>
      <c r="G74" s="28" t="s">
        <v>84</v>
      </c>
      <c r="H74" s="48">
        <v>261.2</v>
      </c>
      <c r="I74" s="42">
        <v>261.2</v>
      </c>
      <c r="J74" s="42">
        <f t="shared" si="5"/>
        <v>100</v>
      </c>
    </row>
    <row r="75" spans="1:10" ht="31.5">
      <c r="A75" s="97"/>
      <c r="B75" s="49" t="s">
        <v>85</v>
      </c>
      <c r="C75" s="21" t="s">
        <v>57</v>
      </c>
      <c r="D75" s="28" t="s">
        <v>13</v>
      </c>
      <c r="E75" s="28" t="s">
        <v>13</v>
      </c>
      <c r="F75" s="40" t="s">
        <v>208</v>
      </c>
      <c r="G75" s="28" t="s">
        <v>86</v>
      </c>
      <c r="H75" s="48">
        <v>1.253</v>
      </c>
      <c r="I75" s="42">
        <v>1.253</v>
      </c>
      <c r="J75" s="42">
        <f t="shared" si="5"/>
        <v>100</v>
      </c>
    </row>
    <row r="76" spans="1:10" ht="15.75">
      <c r="A76" s="91" t="s">
        <v>168</v>
      </c>
      <c r="B76" s="92" t="s">
        <v>169</v>
      </c>
      <c r="C76" s="54" t="s">
        <v>57</v>
      </c>
      <c r="D76" s="54" t="s">
        <v>31</v>
      </c>
      <c r="E76" s="54"/>
      <c r="F76" s="54"/>
      <c r="G76" s="54"/>
      <c r="H76" s="55">
        <f aca="true" t="shared" si="6" ref="H76:I80">H77</f>
        <v>2036.95</v>
      </c>
      <c r="I76" s="55">
        <f t="shared" si="6"/>
        <v>2036.95</v>
      </c>
      <c r="J76" s="55">
        <f t="shared" si="5"/>
        <v>100</v>
      </c>
    </row>
    <row r="77" spans="1:10" ht="15.75">
      <c r="A77" s="91"/>
      <c r="B77" s="39" t="s">
        <v>32</v>
      </c>
      <c r="C77" s="40" t="s">
        <v>57</v>
      </c>
      <c r="D77" s="40" t="s">
        <v>31</v>
      </c>
      <c r="E77" s="40" t="s">
        <v>6</v>
      </c>
      <c r="F77" s="40"/>
      <c r="G77" s="40"/>
      <c r="H77" s="42">
        <f t="shared" si="6"/>
        <v>2036.95</v>
      </c>
      <c r="I77" s="42">
        <f t="shared" si="6"/>
        <v>2036.95</v>
      </c>
      <c r="J77" s="42">
        <f t="shared" si="5"/>
        <v>100</v>
      </c>
    </row>
    <row r="78" spans="1:10" ht="78.75">
      <c r="A78" s="91"/>
      <c r="B78" s="94" t="s">
        <v>158</v>
      </c>
      <c r="C78" s="40" t="s">
        <v>57</v>
      </c>
      <c r="D78" s="40" t="s">
        <v>31</v>
      </c>
      <c r="E78" s="40" t="s">
        <v>6</v>
      </c>
      <c r="F78" s="40" t="s">
        <v>185</v>
      </c>
      <c r="G78" s="40"/>
      <c r="H78" s="42">
        <f t="shared" si="6"/>
        <v>2036.95</v>
      </c>
      <c r="I78" s="42">
        <f t="shared" si="6"/>
        <v>2036.95</v>
      </c>
      <c r="J78" s="42">
        <f t="shared" si="5"/>
        <v>100</v>
      </c>
    </row>
    <row r="79" spans="1:10" ht="63">
      <c r="A79" s="91"/>
      <c r="B79" s="94" t="s">
        <v>134</v>
      </c>
      <c r="C79" s="40" t="s">
        <v>57</v>
      </c>
      <c r="D79" s="40" t="s">
        <v>31</v>
      </c>
      <c r="E79" s="40" t="s">
        <v>6</v>
      </c>
      <c r="F79" s="40" t="s">
        <v>207</v>
      </c>
      <c r="G79" s="40"/>
      <c r="H79" s="42">
        <f t="shared" si="6"/>
        <v>2036.95</v>
      </c>
      <c r="I79" s="42">
        <f t="shared" si="6"/>
        <v>2036.95</v>
      </c>
      <c r="J79" s="42">
        <f t="shared" si="5"/>
        <v>100</v>
      </c>
    </row>
    <row r="80" spans="1:10" ht="126">
      <c r="A80" s="99"/>
      <c r="B80" s="39" t="s">
        <v>138</v>
      </c>
      <c r="C80" s="40" t="s">
        <v>57</v>
      </c>
      <c r="D80" s="40" t="s">
        <v>31</v>
      </c>
      <c r="E80" s="40" t="s">
        <v>6</v>
      </c>
      <c r="F80" s="40" t="s">
        <v>209</v>
      </c>
      <c r="G80" s="40"/>
      <c r="H80" s="42">
        <f t="shared" si="6"/>
        <v>2036.95</v>
      </c>
      <c r="I80" s="42">
        <f t="shared" si="6"/>
        <v>2036.95</v>
      </c>
      <c r="J80" s="42">
        <f t="shared" si="5"/>
        <v>100</v>
      </c>
    </row>
    <row r="81" spans="1:10" ht="96" customHeight="1">
      <c r="A81" s="38"/>
      <c r="B81" s="51" t="s">
        <v>136</v>
      </c>
      <c r="C81" s="40" t="s">
        <v>57</v>
      </c>
      <c r="D81" s="40" t="s">
        <v>31</v>
      </c>
      <c r="E81" s="40" t="s">
        <v>6</v>
      </c>
      <c r="F81" s="40" t="s">
        <v>209</v>
      </c>
      <c r="G81" s="40" t="s">
        <v>137</v>
      </c>
      <c r="H81" s="42">
        <v>2036.95</v>
      </c>
      <c r="I81" s="42">
        <v>2036.95</v>
      </c>
      <c r="J81" s="42">
        <f t="shared" si="5"/>
        <v>100</v>
      </c>
    </row>
    <row r="82" spans="1:10" ht="18" customHeight="1">
      <c r="A82" s="91"/>
      <c r="B82" s="156" t="s">
        <v>217</v>
      </c>
      <c r="C82" s="54" t="s">
        <v>57</v>
      </c>
      <c r="D82" s="54" t="s">
        <v>40</v>
      </c>
      <c r="E82" s="54"/>
      <c r="F82" s="54"/>
      <c r="G82" s="54"/>
      <c r="H82" s="55">
        <v>25</v>
      </c>
      <c r="I82" s="42">
        <f>I83</f>
        <v>25</v>
      </c>
      <c r="J82" s="42">
        <f t="shared" si="5"/>
        <v>100</v>
      </c>
    </row>
    <row r="83" spans="1:10" ht="32.25" customHeight="1">
      <c r="A83" s="38"/>
      <c r="B83" s="51" t="s">
        <v>43</v>
      </c>
      <c r="C83" s="40" t="s">
        <v>57</v>
      </c>
      <c r="D83" s="40" t="s">
        <v>40</v>
      </c>
      <c r="E83" s="40" t="s">
        <v>9</v>
      </c>
      <c r="F83" s="40"/>
      <c r="G83" s="40"/>
      <c r="H83" s="42">
        <v>25</v>
      </c>
      <c r="I83" s="42">
        <f>I84</f>
        <v>25</v>
      </c>
      <c r="J83" s="42">
        <f t="shared" si="5"/>
        <v>100</v>
      </c>
    </row>
    <row r="84" spans="1:10" ht="31.5" customHeight="1">
      <c r="A84" s="38"/>
      <c r="B84" s="51" t="s">
        <v>142</v>
      </c>
      <c r="C84" s="40" t="s">
        <v>57</v>
      </c>
      <c r="D84" s="40" t="s">
        <v>40</v>
      </c>
      <c r="E84" s="40" t="s">
        <v>9</v>
      </c>
      <c r="F84" s="40" t="s">
        <v>189</v>
      </c>
      <c r="G84" s="40"/>
      <c r="H84" s="42">
        <v>25</v>
      </c>
      <c r="I84" s="42">
        <f>I85</f>
        <v>25</v>
      </c>
      <c r="J84" s="42">
        <f t="shared" si="5"/>
        <v>100</v>
      </c>
    </row>
    <row r="85" spans="1:10" ht="22.5" customHeight="1">
      <c r="A85" s="38"/>
      <c r="B85" s="51" t="s">
        <v>218</v>
      </c>
      <c r="C85" s="40" t="s">
        <v>57</v>
      </c>
      <c r="D85" s="40" t="s">
        <v>40</v>
      </c>
      <c r="E85" s="40" t="s">
        <v>9</v>
      </c>
      <c r="F85" s="40" t="s">
        <v>219</v>
      </c>
      <c r="G85" s="40"/>
      <c r="H85" s="42">
        <v>25</v>
      </c>
      <c r="I85" s="42">
        <f>I86</f>
        <v>25</v>
      </c>
      <c r="J85" s="42">
        <f t="shared" si="5"/>
        <v>100</v>
      </c>
    </row>
    <row r="86" spans="1:10" ht="67.5" customHeight="1">
      <c r="A86" s="38"/>
      <c r="B86" s="51" t="s">
        <v>220</v>
      </c>
      <c r="C86" s="40" t="s">
        <v>57</v>
      </c>
      <c r="D86" s="40" t="s">
        <v>40</v>
      </c>
      <c r="E86" s="40" t="s">
        <v>9</v>
      </c>
      <c r="F86" s="40" t="s">
        <v>219</v>
      </c>
      <c r="G86" s="40" t="s">
        <v>221</v>
      </c>
      <c r="H86" s="42">
        <v>25</v>
      </c>
      <c r="I86" s="42">
        <v>25</v>
      </c>
      <c r="J86" s="42">
        <f t="shared" si="5"/>
        <v>100</v>
      </c>
    </row>
    <row r="87" spans="1:10" ht="15.75">
      <c r="A87" s="91" t="s">
        <v>170</v>
      </c>
      <c r="B87" s="53" t="s">
        <v>64</v>
      </c>
      <c r="C87" s="35" t="s">
        <v>57</v>
      </c>
      <c r="D87" s="45" t="s">
        <v>14</v>
      </c>
      <c r="E87" s="45"/>
      <c r="F87" s="45"/>
      <c r="G87" s="45"/>
      <c r="H87" s="55">
        <f>H88</f>
        <v>271.97</v>
      </c>
      <c r="I87" s="55">
        <f>I88</f>
        <v>271.97</v>
      </c>
      <c r="J87" s="55">
        <f t="shared" si="5"/>
        <v>100</v>
      </c>
    </row>
    <row r="88" spans="1:10" ht="31.5">
      <c r="A88" s="38"/>
      <c r="B88" s="122" t="s">
        <v>65</v>
      </c>
      <c r="C88" s="40" t="s">
        <v>57</v>
      </c>
      <c r="D88" s="40" t="s">
        <v>14</v>
      </c>
      <c r="E88" s="40" t="s">
        <v>18</v>
      </c>
      <c r="F88" s="40"/>
      <c r="G88" s="40"/>
      <c r="H88" s="42">
        <v>271.97</v>
      </c>
      <c r="I88" s="42">
        <f>I89</f>
        <v>271.97</v>
      </c>
      <c r="J88" s="42">
        <f t="shared" si="5"/>
        <v>100</v>
      </c>
    </row>
    <row r="89" spans="1:10" ht="78.75">
      <c r="A89" s="38"/>
      <c r="B89" s="94" t="s">
        <v>158</v>
      </c>
      <c r="C89" s="40" t="s">
        <v>57</v>
      </c>
      <c r="D89" s="40" t="s">
        <v>14</v>
      </c>
      <c r="E89" s="40" t="s">
        <v>18</v>
      </c>
      <c r="F89" s="40" t="s">
        <v>185</v>
      </c>
      <c r="G89" s="40"/>
      <c r="H89" s="42">
        <v>271.97</v>
      </c>
      <c r="I89" s="42">
        <f>I90</f>
        <v>271.97</v>
      </c>
      <c r="J89" s="42">
        <f t="shared" si="5"/>
        <v>100</v>
      </c>
    </row>
    <row r="90" spans="1:10" ht="63">
      <c r="A90" s="38"/>
      <c r="B90" s="94" t="s">
        <v>134</v>
      </c>
      <c r="C90" s="40" t="s">
        <v>57</v>
      </c>
      <c r="D90" s="40" t="s">
        <v>14</v>
      </c>
      <c r="E90" s="40" t="s">
        <v>18</v>
      </c>
      <c r="F90" s="40" t="s">
        <v>207</v>
      </c>
      <c r="G90" s="40"/>
      <c r="H90" s="42">
        <v>271.97</v>
      </c>
      <c r="I90" s="42">
        <f>I91</f>
        <v>271.97</v>
      </c>
      <c r="J90" s="42">
        <f t="shared" si="5"/>
        <v>100</v>
      </c>
    </row>
    <row r="91" spans="1:10" ht="126">
      <c r="A91" s="38"/>
      <c r="B91" s="39" t="s">
        <v>139</v>
      </c>
      <c r="C91" s="40" t="s">
        <v>57</v>
      </c>
      <c r="D91" s="40" t="s">
        <v>14</v>
      </c>
      <c r="E91" s="40" t="s">
        <v>18</v>
      </c>
      <c r="F91" s="40" t="s">
        <v>210</v>
      </c>
      <c r="G91" s="40"/>
      <c r="H91" s="42">
        <v>271.97</v>
      </c>
      <c r="I91" s="42">
        <f>I92</f>
        <v>271.97</v>
      </c>
      <c r="J91" s="42">
        <f t="shared" si="5"/>
        <v>100</v>
      </c>
    </row>
    <row r="92" spans="1:10" ht="97.5" customHeight="1">
      <c r="A92" s="38"/>
      <c r="B92" s="51" t="s">
        <v>136</v>
      </c>
      <c r="C92" s="40" t="s">
        <v>57</v>
      </c>
      <c r="D92" s="40" t="s">
        <v>14</v>
      </c>
      <c r="E92" s="40" t="s">
        <v>18</v>
      </c>
      <c r="F92" s="40" t="s">
        <v>210</v>
      </c>
      <c r="G92" s="40" t="s">
        <v>137</v>
      </c>
      <c r="H92" s="42">
        <v>271.97</v>
      </c>
      <c r="I92" s="42">
        <v>271.97</v>
      </c>
      <c r="J92" s="42">
        <f t="shared" si="5"/>
        <v>100</v>
      </c>
    </row>
    <row r="93" spans="1:10" ht="15.75">
      <c r="A93" s="191" t="s">
        <v>49</v>
      </c>
      <c r="B93" s="191"/>
      <c r="C93" s="191"/>
      <c r="D93" s="191"/>
      <c r="E93" s="191"/>
      <c r="F93" s="191"/>
      <c r="G93" s="102"/>
      <c r="H93" s="102">
        <f>H8</f>
        <v>11497.73</v>
      </c>
      <c r="I93" s="102">
        <f>I8</f>
        <v>11159.47</v>
      </c>
      <c r="J93" s="55">
        <f t="shared" si="5"/>
        <v>97.05802797595699</v>
      </c>
    </row>
  </sheetData>
  <mergeCells count="5">
    <mergeCell ref="A93:F93"/>
    <mergeCell ref="A4:J4"/>
    <mergeCell ref="G5:J5"/>
    <mergeCell ref="F2:J2"/>
    <mergeCell ref="F3:J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77"/>
  <sheetViews>
    <sheetView view="pageBreakPreview" zoomScaleSheetLayoutView="100" workbookViewId="0" topLeftCell="A22">
      <selection activeCell="A1" sqref="A1:F35"/>
    </sheetView>
  </sheetViews>
  <sheetFormatPr defaultColWidth="9.140625" defaultRowHeight="12.75"/>
  <cols>
    <col min="1" max="1" width="7.8515625" style="0" customWidth="1"/>
    <col min="2" max="2" width="26.140625" style="5" customWidth="1"/>
    <col min="3" max="3" width="67.7109375" style="5" customWidth="1"/>
    <col min="4" max="4" width="16.7109375" style="5" customWidth="1"/>
    <col min="5" max="5" width="12.8515625" style="5" customWidth="1"/>
    <col min="6" max="6" width="10.28125" style="5" customWidth="1"/>
  </cols>
  <sheetData>
    <row r="1" spans="1:6" ht="12.75">
      <c r="A1" s="169"/>
      <c r="B1" s="169"/>
      <c r="D1" s="199" t="s">
        <v>236</v>
      </c>
      <c r="E1" s="199"/>
      <c r="F1" s="199"/>
    </row>
    <row r="2" spans="1:6" ht="72.75" customHeight="1">
      <c r="A2" s="6"/>
      <c r="B2" s="6"/>
      <c r="D2" s="168" t="s">
        <v>242</v>
      </c>
      <c r="E2" s="168"/>
      <c r="F2" s="168"/>
    </row>
    <row r="3" spans="1:2" ht="12.75">
      <c r="A3" s="6"/>
      <c r="B3" s="6"/>
    </row>
    <row r="4" spans="1:2" ht="12.75">
      <c r="A4" s="6"/>
      <c r="B4" s="6"/>
    </row>
    <row r="5" spans="1:2" ht="12.75">
      <c r="A5" s="6"/>
      <c r="B5" s="6"/>
    </row>
    <row r="6" spans="1:6" s="1" customFormat="1" ht="57" customHeight="1">
      <c r="A6" s="197" t="s">
        <v>235</v>
      </c>
      <c r="B6" s="198"/>
      <c r="C6" s="198"/>
      <c r="D6" s="198"/>
      <c r="E6" s="198"/>
      <c r="F6" s="198"/>
    </row>
    <row r="7" spans="1:6" s="1" customFormat="1" ht="29.25" customHeight="1">
      <c r="A7" s="2"/>
      <c r="B7" s="3"/>
      <c r="C7" s="3"/>
      <c r="D7" s="3"/>
      <c r="E7" s="3"/>
      <c r="F7" s="167" t="s">
        <v>4</v>
      </c>
    </row>
    <row r="8" spans="1:6" s="1" customFormat="1" ht="84" customHeight="1">
      <c r="A8" s="13" t="s">
        <v>88</v>
      </c>
      <c r="B8" s="13" t="s">
        <v>53</v>
      </c>
      <c r="C8" s="13" t="s">
        <v>66</v>
      </c>
      <c r="D8" s="13" t="s">
        <v>89</v>
      </c>
      <c r="E8" s="13" t="s">
        <v>118</v>
      </c>
      <c r="F8" s="13" t="s">
        <v>52</v>
      </c>
    </row>
    <row r="9" spans="1:6" s="1" customFormat="1" ht="12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s="1" customFormat="1" ht="16.5" customHeight="1">
      <c r="A10" s="16" t="s">
        <v>54</v>
      </c>
      <c r="B10" s="13" t="s">
        <v>90</v>
      </c>
      <c r="C10" s="17" t="s">
        <v>67</v>
      </c>
      <c r="D10" s="18">
        <f>D11+D27+D25</f>
        <v>5674.811999999999</v>
      </c>
      <c r="E10" s="18">
        <f>E11+E27+E25</f>
        <v>5723.909</v>
      </c>
      <c r="F10" s="18">
        <f>F11</f>
        <v>100.82293361292174</v>
      </c>
    </row>
    <row r="11" spans="1:8" s="1" customFormat="1" ht="15.75">
      <c r="A11" s="19"/>
      <c r="B11" s="13"/>
      <c r="C11" s="15" t="s">
        <v>68</v>
      </c>
      <c r="D11" s="20">
        <f>D12+D16+D19</f>
        <v>5539.571999999999</v>
      </c>
      <c r="E11" s="20">
        <f>E12+E16+E19</f>
        <v>5585.159</v>
      </c>
      <c r="F11" s="20">
        <f aca="true" t="shared" si="0" ref="F11:F39">E11/D11*100</f>
        <v>100.82293361292174</v>
      </c>
      <c r="G11" s="8"/>
      <c r="H11" s="8"/>
    </row>
    <row r="12" spans="1:6" s="1" customFormat="1" ht="19.5" customHeight="1">
      <c r="A12" s="21" t="s">
        <v>54</v>
      </c>
      <c r="B12" s="22" t="s">
        <v>91</v>
      </c>
      <c r="C12" s="15" t="s">
        <v>55</v>
      </c>
      <c r="D12" s="20">
        <f>D13+D14+D15</f>
        <v>1169.9869999999999</v>
      </c>
      <c r="E12" s="20">
        <f>E13+E14+E15</f>
        <v>1171.634</v>
      </c>
      <c r="F12" s="20">
        <f t="shared" si="0"/>
        <v>100.14077079488919</v>
      </c>
    </row>
    <row r="13" spans="1:6" s="1" customFormat="1" ht="85.5" customHeight="1">
      <c r="A13" s="14">
        <v>182</v>
      </c>
      <c r="B13" s="22" t="s">
        <v>92</v>
      </c>
      <c r="C13" s="23" t="s">
        <v>69</v>
      </c>
      <c r="D13" s="20">
        <v>1160.155</v>
      </c>
      <c r="E13" s="20">
        <v>1161.78</v>
      </c>
      <c r="F13" s="20">
        <f t="shared" si="0"/>
        <v>100.1400674909818</v>
      </c>
    </row>
    <row r="14" spans="1:6" s="1" customFormat="1" ht="123.75" customHeight="1">
      <c r="A14" s="14">
        <v>182</v>
      </c>
      <c r="B14" s="22" t="s">
        <v>93</v>
      </c>
      <c r="C14" s="24" t="s">
        <v>70</v>
      </c>
      <c r="D14" s="20">
        <v>4.77</v>
      </c>
      <c r="E14" s="20">
        <v>4.77</v>
      </c>
      <c r="F14" s="20">
        <f t="shared" si="0"/>
        <v>100</v>
      </c>
    </row>
    <row r="15" spans="1:6" s="1" customFormat="1" ht="47.25">
      <c r="A15" s="14">
        <v>182</v>
      </c>
      <c r="B15" s="22" t="s">
        <v>94</v>
      </c>
      <c r="C15" s="24" t="s">
        <v>71</v>
      </c>
      <c r="D15" s="20">
        <v>5.062</v>
      </c>
      <c r="E15" s="20">
        <v>5.084</v>
      </c>
      <c r="F15" s="20">
        <f t="shared" si="0"/>
        <v>100.43461082576056</v>
      </c>
    </row>
    <row r="16" spans="1:6" s="1" customFormat="1" ht="15.75" customHeight="1">
      <c r="A16" s="16" t="s">
        <v>54</v>
      </c>
      <c r="B16" s="13" t="s">
        <v>95</v>
      </c>
      <c r="C16" s="17" t="s">
        <v>96</v>
      </c>
      <c r="D16" s="18">
        <f>D17</f>
        <v>68.775</v>
      </c>
      <c r="E16" s="18">
        <f>E17</f>
        <v>68.775</v>
      </c>
      <c r="F16" s="20">
        <f t="shared" si="0"/>
        <v>100</v>
      </c>
    </row>
    <row r="17" spans="1:6" s="1" customFormat="1" ht="24" customHeight="1">
      <c r="A17" s="21" t="s">
        <v>56</v>
      </c>
      <c r="B17" s="14" t="s">
        <v>97</v>
      </c>
      <c r="C17" s="15" t="s">
        <v>1</v>
      </c>
      <c r="D17" s="20">
        <f>D18</f>
        <v>68.775</v>
      </c>
      <c r="E17" s="20">
        <f>E18</f>
        <v>68.775</v>
      </c>
      <c r="F17" s="20">
        <f t="shared" si="0"/>
        <v>100</v>
      </c>
    </row>
    <row r="18" spans="1:6" s="4" customFormat="1" ht="23.25" customHeight="1">
      <c r="A18" s="14">
        <v>182</v>
      </c>
      <c r="B18" s="14" t="s">
        <v>98</v>
      </c>
      <c r="C18" s="15" t="s">
        <v>1</v>
      </c>
      <c r="D18" s="20">
        <v>68.775</v>
      </c>
      <c r="E18" s="20">
        <v>68.775</v>
      </c>
      <c r="F18" s="20">
        <f t="shared" si="0"/>
        <v>100</v>
      </c>
    </row>
    <row r="19" spans="1:6" s="4" customFormat="1" ht="22.5" customHeight="1">
      <c r="A19" s="16" t="s">
        <v>54</v>
      </c>
      <c r="B19" s="13" t="s">
        <v>99</v>
      </c>
      <c r="C19" s="17" t="s">
        <v>100</v>
      </c>
      <c r="D19" s="18">
        <f>D20+D22</f>
        <v>4300.8099999999995</v>
      </c>
      <c r="E19" s="18">
        <f>E20+E22</f>
        <v>4344.75</v>
      </c>
      <c r="F19" s="20">
        <f t="shared" si="0"/>
        <v>101.02166801137462</v>
      </c>
    </row>
    <row r="20" spans="1:6" s="1" customFormat="1" ht="24" customHeight="1">
      <c r="A20" s="21" t="s">
        <v>56</v>
      </c>
      <c r="B20" s="14" t="s">
        <v>101</v>
      </c>
      <c r="C20" s="15" t="s">
        <v>102</v>
      </c>
      <c r="D20" s="20">
        <f>D21</f>
        <v>929.5</v>
      </c>
      <c r="E20" s="20">
        <f>E21</f>
        <v>972.2</v>
      </c>
      <c r="F20" s="20">
        <f t="shared" si="0"/>
        <v>104.59386767079076</v>
      </c>
    </row>
    <row r="21" spans="1:6" s="1" customFormat="1" ht="47.25" customHeight="1">
      <c r="A21" s="14">
        <v>182</v>
      </c>
      <c r="B21" s="14" t="s">
        <v>103</v>
      </c>
      <c r="C21" s="25" t="s">
        <v>72</v>
      </c>
      <c r="D21" s="20">
        <v>929.5</v>
      </c>
      <c r="E21" s="20">
        <v>972.2</v>
      </c>
      <c r="F21" s="20">
        <f t="shared" si="0"/>
        <v>104.59386767079076</v>
      </c>
    </row>
    <row r="22" spans="1:6" s="1" customFormat="1" ht="15.75">
      <c r="A22" s="21" t="s">
        <v>56</v>
      </c>
      <c r="B22" s="14" t="s">
        <v>104</v>
      </c>
      <c r="C22" s="15" t="s">
        <v>105</v>
      </c>
      <c r="D22" s="20">
        <f>D23+D24</f>
        <v>3371.31</v>
      </c>
      <c r="E22" s="20">
        <f>E23+E24</f>
        <v>3372.55</v>
      </c>
      <c r="F22" s="20">
        <f t="shared" si="0"/>
        <v>100.03678095458443</v>
      </c>
    </row>
    <row r="23" spans="1:6" s="1" customFormat="1" ht="44.25" customHeight="1">
      <c r="A23" s="21" t="s">
        <v>56</v>
      </c>
      <c r="B23" s="14" t="s">
        <v>106</v>
      </c>
      <c r="C23" s="24" t="s">
        <v>107</v>
      </c>
      <c r="D23" s="20">
        <v>2570.75</v>
      </c>
      <c r="E23" s="20">
        <v>2571.71</v>
      </c>
      <c r="F23" s="20">
        <f t="shared" si="0"/>
        <v>100.03734318778568</v>
      </c>
    </row>
    <row r="24" spans="1:6" s="1" customFormat="1" ht="42.75" customHeight="1">
      <c r="A24" s="21" t="s">
        <v>56</v>
      </c>
      <c r="B24" s="14" t="s">
        <v>108</v>
      </c>
      <c r="C24" s="25" t="s">
        <v>109</v>
      </c>
      <c r="D24" s="20">
        <v>800.56</v>
      </c>
      <c r="E24" s="20">
        <v>800.84</v>
      </c>
      <c r="F24" s="20">
        <f t="shared" si="0"/>
        <v>100.03497551713802</v>
      </c>
    </row>
    <row r="25" spans="1:6" s="117" customFormat="1" ht="31.5">
      <c r="A25" s="16" t="s">
        <v>54</v>
      </c>
      <c r="B25" s="13" t="s">
        <v>178</v>
      </c>
      <c r="C25" s="17" t="s">
        <v>179</v>
      </c>
      <c r="D25" s="18">
        <f>D26</f>
        <v>61.24</v>
      </c>
      <c r="E25" s="18">
        <f>E26</f>
        <v>61.24</v>
      </c>
      <c r="F25" s="18">
        <f t="shared" si="0"/>
        <v>100</v>
      </c>
    </row>
    <row r="26" spans="1:6" s="116" customFormat="1" ht="77.25" customHeight="1">
      <c r="A26" s="21" t="s">
        <v>57</v>
      </c>
      <c r="B26" s="14" t="s">
        <v>176</v>
      </c>
      <c r="C26" s="24" t="s">
        <v>177</v>
      </c>
      <c r="D26" s="20">
        <v>61.24</v>
      </c>
      <c r="E26" s="20">
        <v>61.24</v>
      </c>
      <c r="F26" s="20">
        <f t="shared" si="0"/>
        <v>100</v>
      </c>
    </row>
    <row r="27" spans="1:6" s="1" customFormat="1" ht="23.25" customHeight="1">
      <c r="A27" s="16" t="s">
        <v>54</v>
      </c>
      <c r="B27" s="13" t="s">
        <v>119</v>
      </c>
      <c r="C27" s="31" t="s">
        <v>120</v>
      </c>
      <c r="D27" s="18">
        <f>D28</f>
        <v>74</v>
      </c>
      <c r="E27" s="18">
        <f>E28</f>
        <v>77.51</v>
      </c>
      <c r="F27" s="20">
        <f t="shared" si="0"/>
        <v>104.74324324324324</v>
      </c>
    </row>
    <row r="28" spans="1:6" s="1" customFormat="1" ht="27.75" customHeight="1">
      <c r="A28" s="21" t="s">
        <v>57</v>
      </c>
      <c r="B28" s="14" t="s">
        <v>122</v>
      </c>
      <c r="C28" s="25" t="s">
        <v>121</v>
      </c>
      <c r="D28" s="20">
        <v>74</v>
      </c>
      <c r="E28" s="20">
        <v>77.51</v>
      </c>
      <c r="F28" s="20">
        <v>0</v>
      </c>
    </row>
    <row r="29" spans="1:6" s="1" customFormat="1" ht="21.75" customHeight="1">
      <c r="A29" s="21" t="s">
        <v>54</v>
      </c>
      <c r="B29" s="13" t="s">
        <v>110</v>
      </c>
      <c r="C29" s="17" t="s">
        <v>111</v>
      </c>
      <c r="D29" s="18">
        <f>D30</f>
        <v>5765.27</v>
      </c>
      <c r="E29" s="18">
        <f>E30</f>
        <v>5765.27</v>
      </c>
      <c r="F29" s="20">
        <f t="shared" si="0"/>
        <v>100</v>
      </c>
    </row>
    <row r="30" spans="1:6" s="1" customFormat="1" ht="39" customHeight="1">
      <c r="A30" s="21" t="s">
        <v>54</v>
      </c>
      <c r="B30" s="13" t="s">
        <v>112</v>
      </c>
      <c r="C30" s="17" t="s">
        <v>113</v>
      </c>
      <c r="D30" s="18">
        <f>D31</f>
        <v>5765.27</v>
      </c>
      <c r="E30" s="18">
        <f>E31</f>
        <v>5765.27</v>
      </c>
      <c r="F30" s="20">
        <f t="shared" si="0"/>
        <v>100</v>
      </c>
    </row>
    <row r="31" spans="1:6" s="1" customFormat="1" ht="42.75" customHeight="1">
      <c r="A31" s="21" t="s">
        <v>54</v>
      </c>
      <c r="B31" s="14" t="s">
        <v>112</v>
      </c>
      <c r="C31" s="15" t="s">
        <v>113</v>
      </c>
      <c r="D31" s="20">
        <f>D32+D35</f>
        <v>5765.27</v>
      </c>
      <c r="E31" s="20">
        <f>E32+E35</f>
        <v>5765.27</v>
      </c>
      <c r="F31" s="20">
        <f t="shared" si="0"/>
        <v>100</v>
      </c>
    </row>
    <row r="32" spans="1:6" s="1" customFormat="1" ht="42.75" customHeight="1">
      <c r="A32" s="21" t="s">
        <v>54</v>
      </c>
      <c r="B32" s="14" t="s">
        <v>114</v>
      </c>
      <c r="C32" s="15" t="s">
        <v>2</v>
      </c>
      <c r="D32" s="20">
        <f>D33</f>
        <v>2597</v>
      </c>
      <c r="E32" s="20">
        <f>E33</f>
        <v>2597</v>
      </c>
      <c r="F32" s="20">
        <f t="shared" si="0"/>
        <v>100</v>
      </c>
    </row>
    <row r="33" spans="1:6" s="4" customFormat="1" ht="22.5" customHeight="1">
      <c r="A33" s="21" t="s">
        <v>54</v>
      </c>
      <c r="B33" s="14" t="s">
        <v>115</v>
      </c>
      <c r="C33" s="24" t="s">
        <v>73</v>
      </c>
      <c r="D33" s="20">
        <f>D34</f>
        <v>2597</v>
      </c>
      <c r="E33" s="20">
        <f>E34</f>
        <v>2597</v>
      </c>
      <c r="F33" s="20">
        <f t="shared" si="0"/>
        <v>100</v>
      </c>
    </row>
    <row r="34" spans="1:6" s="1" customFormat="1" ht="35.25" customHeight="1">
      <c r="A34" s="14">
        <v>801</v>
      </c>
      <c r="B34" s="14" t="s">
        <v>116</v>
      </c>
      <c r="C34" s="24" t="s">
        <v>3</v>
      </c>
      <c r="D34" s="20">
        <v>2597</v>
      </c>
      <c r="E34" s="20">
        <v>2597</v>
      </c>
      <c r="F34" s="20">
        <f t="shared" si="0"/>
        <v>100</v>
      </c>
    </row>
    <row r="35" spans="1:6" s="4" customFormat="1" ht="22.5" customHeight="1">
      <c r="A35" s="21" t="s">
        <v>54</v>
      </c>
      <c r="B35" s="26" t="s">
        <v>62</v>
      </c>
      <c r="C35" s="27" t="s">
        <v>48</v>
      </c>
      <c r="D35" s="20">
        <f>D36+D38</f>
        <v>3168.27</v>
      </c>
      <c r="E35" s="20">
        <f>E36+E38</f>
        <v>3168.27</v>
      </c>
      <c r="F35" s="20">
        <f t="shared" si="0"/>
        <v>100</v>
      </c>
    </row>
    <row r="36" spans="1:6" s="1" customFormat="1" ht="46.5" customHeight="1">
      <c r="A36" s="28" t="s">
        <v>54</v>
      </c>
      <c r="B36" s="14" t="s">
        <v>74</v>
      </c>
      <c r="C36" s="23" t="s">
        <v>75</v>
      </c>
      <c r="D36" s="20">
        <f>D37</f>
        <v>436.06</v>
      </c>
      <c r="E36" s="20">
        <f>E37</f>
        <v>436.06</v>
      </c>
      <c r="F36" s="20">
        <f t="shared" si="0"/>
        <v>100</v>
      </c>
    </row>
    <row r="37" spans="1:6" s="1" customFormat="1" ht="48" customHeight="1">
      <c r="A37" s="29" t="s">
        <v>57</v>
      </c>
      <c r="B37" s="30" t="s">
        <v>76</v>
      </c>
      <c r="C37" s="9" t="s">
        <v>61</v>
      </c>
      <c r="D37" s="20">
        <v>436.06</v>
      </c>
      <c r="E37" s="20">
        <v>436.06</v>
      </c>
      <c r="F37" s="20">
        <f t="shared" si="0"/>
        <v>100</v>
      </c>
    </row>
    <row r="38" spans="1:6" s="1" customFormat="1" ht="65.25" customHeight="1">
      <c r="A38" s="28" t="s">
        <v>54</v>
      </c>
      <c r="B38" s="14" t="s">
        <v>174</v>
      </c>
      <c r="C38" s="115" t="s">
        <v>175</v>
      </c>
      <c r="D38" s="20">
        <v>2732.21</v>
      </c>
      <c r="E38" s="20">
        <v>2732.21</v>
      </c>
      <c r="F38" s="20">
        <f t="shared" si="0"/>
        <v>100</v>
      </c>
    </row>
    <row r="39" spans="1:6" s="1" customFormat="1" ht="20.25" customHeight="1">
      <c r="A39" s="13"/>
      <c r="B39" s="13"/>
      <c r="C39" s="17" t="s">
        <v>117</v>
      </c>
      <c r="D39" s="18">
        <f>D10+D29</f>
        <v>11440.081999999999</v>
      </c>
      <c r="E39" s="18">
        <f>E10+E29</f>
        <v>11489.179</v>
      </c>
      <c r="F39" s="18">
        <f t="shared" si="0"/>
        <v>100.42916650422613</v>
      </c>
    </row>
    <row r="40" spans="1:6" s="1" customFormat="1" ht="35.25" customHeight="1">
      <c r="A40"/>
      <c r="B40" s="5"/>
      <c r="C40" s="5"/>
      <c r="D40" s="5"/>
      <c r="E40" s="5"/>
      <c r="F40" s="5"/>
    </row>
    <row r="41" spans="1:6" s="4" customFormat="1" ht="35.25" customHeight="1">
      <c r="A41"/>
      <c r="B41" s="5"/>
      <c r="C41" s="5"/>
      <c r="D41" s="5"/>
      <c r="E41" s="5"/>
      <c r="F41" s="5"/>
    </row>
    <row r="42" spans="1:6" s="4" customFormat="1" ht="35.25" customHeight="1">
      <c r="A42"/>
      <c r="B42" s="5"/>
      <c r="C42" s="5"/>
      <c r="D42" s="5"/>
      <c r="E42" s="5"/>
      <c r="F42" s="5"/>
    </row>
    <row r="43" spans="1:6" s="7" customFormat="1" ht="35.25" customHeight="1">
      <c r="A43"/>
      <c r="B43" s="5"/>
      <c r="C43" s="5"/>
      <c r="D43" s="5"/>
      <c r="E43" s="5"/>
      <c r="F43" s="5"/>
    </row>
    <row r="44" spans="1:6" s="7" customFormat="1" ht="12.75">
      <c r="A44"/>
      <c r="B44" s="5"/>
      <c r="C44" s="5"/>
      <c r="D44" s="5"/>
      <c r="E44" s="5"/>
      <c r="F44" s="5"/>
    </row>
    <row r="45" spans="1:6" s="7" customFormat="1" ht="12.75" hidden="1">
      <c r="A45"/>
      <c r="B45" s="5"/>
      <c r="C45" s="5"/>
      <c r="D45" s="5"/>
      <c r="E45" s="5"/>
      <c r="F45" s="5"/>
    </row>
    <row r="46" spans="1:6" s="7" customFormat="1" ht="47.25" customHeight="1">
      <c r="A46"/>
      <c r="B46" s="5"/>
      <c r="C46" s="5"/>
      <c r="D46" s="5"/>
      <c r="E46" s="5"/>
      <c r="F46" s="5"/>
    </row>
    <row r="47" spans="1:6" s="4" customFormat="1" ht="12.75" hidden="1">
      <c r="A47"/>
      <c r="B47" s="5"/>
      <c r="C47" s="5"/>
      <c r="D47" s="5"/>
      <c r="E47" s="5"/>
      <c r="F47" s="5"/>
    </row>
    <row r="48" spans="1:6" s="4" customFormat="1" ht="34.5" customHeight="1">
      <c r="A48"/>
      <c r="B48" s="5"/>
      <c r="C48" s="5"/>
      <c r="D48" s="5"/>
      <c r="E48" s="5"/>
      <c r="F48" s="5"/>
    </row>
    <row r="49" spans="1:6" s="1" customFormat="1" ht="12.75">
      <c r="A49"/>
      <c r="B49" s="5"/>
      <c r="C49" s="5"/>
      <c r="D49" s="5"/>
      <c r="E49" s="5"/>
      <c r="F49" s="5"/>
    </row>
    <row r="50" spans="1:6" s="1" customFormat="1" ht="48" customHeight="1" hidden="1">
      <c r="A50"/>
      <c r="B50" s="5"/>
      <c r="C50" s="5"/>
      <c r="D50" s="5"/>
      <c r="E50" s="5"/>
      <c r="F50" s="5"/>
    </row>
    <row r="51" spans="1:6" s="1" customFormat="1" ht="22.5" customHeight="1" hidden="1">
      <c r="A51"/>
      <c r="B51" s="5"/>
      <c r="C51" s="5"/>
      <c r="D51" s="5"/>
      <c r="E51" s="5"/>
      <c r="F51" s="5"/>
    </row>
    <row r="52" spans="1:6" s="1" customFormat="1" ht="39.75" customHeight="1" hidden="1">
      <c r="A52"/>
      <c r="B52" s="5"/>
      <c r="C52" s="5"/>
      <c r="D52" s="5"/>
      <c r="E52" s="5"/>
      <c r="F52" s="5"/>
    </row>
    <row r="53" spans="1:6" s="1" customFormat="1" ht="17.25" customHeight="1" hidden="1">
      <c r="A53"/>
      <c r="B53" s="5"/>
      <c r="C53" s="5"/>
      <c r="D53" s="5"/>
      <c r="E53" s="5"/>
      <c r="F53" s="5"/>
    </row>
    <row r="54" spans="1:6" s="1" customFormat="1" ht="33.75" customHeight="1" hidden="1">
      <c r="A54"/>
      <c r="B54" s="5"/>
      <c r="C54" s="5"/>
      <c r="D54" s="5"/>
      <c r="E54" s="5"/>
      <c r="F54" s="5"/>
    </row>
    <row r="55" spans="1:6" s="1" customFormat="1" ht="16.5" customHeight="1" hidden="1">
      <c r="A55"/>
      <c r="B55" s="5"/>
      <c r="C55" s="5"/>
      <c r="D55" s="5"/>
      <c r="E55" s="5"/>
      <c r="F55" s="5"/>
    </row>
    <row r="56" spans="1:6" s="1" customFormat="1" ht="32.25" customHeight="1" hidden="1">
      <c r="A56"/>
      <c r="B56" s="5"/>
      <c r="C56" s="5"/>
      <c r="D56" s="5"/>
      <c r="E56" s="5"/>
      <c r="F56" s="5"/>
    </row>
    <row r="57" spans="1:6" s="1" customFormat="1" ht="16.5" customHeight="1" hidden="1">
      <c r="A57"/>
      <c r="B57" s="5"/>
      <c r="C57" s="5"/>
      <c r="D57" s="5"/>
      <c r="E57" s="5"/>
      <c r="F57" s="5"/>
    </row>
    <row r="58" spans="1:6" s="1" customFormat="1" ht="16.5" customHeight="1" hidden="1">
      <c r="A58"/>
      <c r="B58" s="5"/>
      <c r="C58" s="5"/>
      <c r="D58" s="5"/>
      <c r="E58" s="5"/>
      <c r="F58" s="5"/>
    </row>
    <row r="59" spans="1:6" s="1" customFormat="1" ht="16.5" customHeight="1" hidden="1">
      <c r="A59"/>
      <c r="B59" s="5"/>
      <c r="C59" s="5"/>
      <c r="D59" s="5"/>
      <c r="E59" s="5"/>
      <c r="F59" s="5"/>
    </row>
    <row r="60" spans="1:6" s="1" customFormat="1" ht="16.5" customHeight="1" hidden="1">
      <c r="A60"/>
      <c r="B60" s="5"/>
      <c r="C60" s="5"/>
      <c r="D60" s="5"/>
      <c r="E60" s="5"/>
      <c r="F60" s="5"/>
    </row>
    <row r="61" spans="1:6" s="1" customFormat="1" ht="16.5" customHeight="1" hidden="1">
      <c r="A61"/>
      <c r="B61" s="5"/>
      <c r="C61" s="5"/>
      <c r="D61" s="5"/>
      <c r="E61" s="5"/>
      <c r="F61" s="5"/>
    </row>
    <row r="62" spans="1:6" s="1" customFormat="1" ht="16.5" customHeight="1" hidden="1">
      <c r="A62"/>
      <c r="B62" s="5"/>
      <c r="C62" s="5"/>
      <c r="D62" s="5"/>
      <c r="E62" s="5"/>
      <c r="F62" s="5"/>
    </row>
    <row r="63" spans="1:6" s="1" customFormat="1" ht="48" customHeight="1" hidden="1" thickBot="1">
      <c r="A63"/>
      <c r="B63" s="5"/>
      <c r="C63" s="5"/>
      <c r="D63" s="5"/>
      <c r="E63" s="5"/>
      <c r="F63" s="5"/>
    </row>
    <row r="64" spans="1:6" s="4" customFormat="1" ht="32.25" customHeight="1" hidden="1" thickBot="1">
      <c r="A64"/>
      <c r="B64" s="5"/>
      <c r="C64" s="5"/>
      <c r="D64" s="5"/>
      <c r="E64" s="5"/>
      <c r="F64" s="5"/>
    </row>
    <row r="65" spans="1:6" s="1" customFormat="1" ht="32.25" customHeight="1" hidden="1">
      <c r="A65"/>
      <c r="B65" s="5"/>
      <c r="C65" s="5"/>
      <c r="D65" s="5"/>
      <c r="E65" s="5"/>
      <c r="F65" s="5"/>
    </row>
    <row r="66" spans="1:6" s="1" customFormat="1" ht="32.25" customHeight="1">
      <c r="A66"/>
      <c r="B66" s="5"/>
      <c r="C66" s="5"/>
      <c r="D66" s="5"/>
      <c r="E66" s="5"/>
      <c r="F66" s="5"/>
    </row>
    <row r="67" spans="1:6" s="1" customFormat="1" ht="32.25" customHeight="1">
      <c r="A67"/>
      <c r="B67" s="5"/>
      <c r="C67" s="5"/>
      <c r="D67" s="5"/>
      <c r="E67" s="5"/>
      <c r="F67" s="5"/>
    </row>
    <row r="68" spans="1:6" s="1" customFormat="1" ht="30" customHeight="1">
      <c r="A68"/>
      <c r="B68" s="5"/>
      <c r="C68" s="5"/>
      <c r="D68" s="5"/>
      <c r="E68" s="5"/>
      <c r="F68" s="5"/>
    </row>
    <row r="69" spans="1:6" s="1" customFormat="1" ht="53.25" customHeight="1">
      <c r="A69"/>
      <c r="B69" s="5"/>
      <c r="C69" s="5"/>
      <c r="D69" s="5"/>
      <c r="E69" s="5"/>
      <c r="F69" s="5"/>
    </row>
    <row r="70" spans="1:6" s="1" customFormat="1" ht="16.5" customHeight="1">
      <c r="A70"/>
      <c r="B70" s="5"/>
      <c r="C70" s="5"/>
      <c r="D70" s="5"/>
      <c r="E70" s="5"/>
      <c r="F70" s="5"/>
    </row>
    <row r="71" spans="1:6" s="1" customFormat="1" ht="16.5" customHeight="1" hidden="1">
      <c r="A71"/>
      <c r="B71" s="5"/>
      <c r="C71" s="5"/>
      <c r="D71" s="5"/>
      <c r="E71" s="5"/>
      <c r="F71" s="5"/>
    </row>
    <row r="72" spans="1:6" s="1" customFormat="1" ht="16.5" customHeight="1" hidden="1">
      <c r="A72"/>
      <c r="B72" s="5"/>
      <c r="C72" s="5"/>
      <c r="D72" s="5"/>
      <c r="E72" s="5"/>
      <c r="F72" s="5"/>
    </row>
    <row r="73" spans="1:6" s="1" customFormat="1" ht="16.5" customHeight="1" hidden="1">
      <c r="A73"/>
      <c r="B73" s="5"/>
      <c r="C73" s="5"/>
      <c r="D73" s="5"/>
      <c r="E73" s="5"/>
      <c r="F73" s="5"/>
    </row>
    <row r="74" spans="1:6" s="1" customFormat="1" ht="12.75">
      <c r="A74"/>
      <c r="B74" s="5"/>
      <c r="C74" s="5"/>
      <c r="D74" s="5"/>
      <c r="E74" s="5"/>
      <c r="F74" s="5"/>
    </row>
    <row r="75" spans="1:6" s="1" customFormat="1" ht="12.75">
      <c r="A75"/>
      <c r="B75" s="5"/>
      <c r="C75" s="5"/>
      <c r="D75" s="5"/>
      <c r="E75" s="5"/>
      <c r="F75" s="5"/>
    </row>
    <row r="76" spans="1:6" s="1" customFormat="1" ht="12.75">
      <c r="A76"/>
      <c r="B76" s="5"/>
      <c r="C76" s="5"/>
      <c r="D76" s="5"/>
      <c r="E76" s="5"/>
      <c r="F76" s="5"/>
    </row>
    <row r="77" spans="1:6" s="1" customFormat="1" ht="12.75">
      <c r="A77"/>
      <c r="B77" s="5"/>
      <c r="C77" s="5"/>
      <c r="D77" s="5"/>
      <c r="E77" s="5"/>
      <c r="F77" s="5"/>
    </row>
    <row r="79" ht="15" customHeight="1"/>
    <row r="81" ht="12.75" customHeight="1"/>
    <row r="82" ht="12.75" customHeight="1"/>
    <row r="83" ht="12.75" customHeight="1"/>
    <row r="85" ht="26.25" customHeight="1"/>
  </sheetData>
  <mergeCells count="4">
    <mergeCell ref="A1:B1"/>
    <mergeCell ref="A6:F6"/>
    <mergeCell ref="D1:F1"/>
    <mergeCell ref="D2:F2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2017-04-19T05:13:32Z</cp:lastPrinted>
  <dcterms:created xsi:type="dcterms:W3CDTF">2012-05-14T04:22:49Z</dcterms:created>
  <dcterms:modified xsi:type="dcterms:W3CDTF">2017-04-19T05:13:38Z</dcterms:modified>
  <cp:category/>
  <cp:version/>
  <cp:contentType/>
  <cp:contentStatus/>
</cp:coreProperties>
</file>