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728" activeTab="5"/>
  </bookViews>
  <sheets>
    <sheet name="прил1" sheetId="65" r:id="rId1"/>
    <sheet name="прил2" sheetId="64" r:id="rId2"/>
    <sheet name="Лист3 (2)" sheetId="61" r:id="rId3"/>
    <sheet name="Лист3" sheetId="57" r:id="rId4"/>
    <sheet name="Лист4 (2)" sheetId="62" r:id="rId5"/>
    <sheet name="Лист4" sheetId="56" r:id="rId6"/>
    <sheet name="Лист2 (2)" sheetId="59" r:id="rId7"/>
    <sheet name="Лист2" sheetId="55" r:id="rId8"/>
    <sheet name="Лист 1 (2)" sheetId="58" r:id="rId9"/>
    <sheet name="Лист 1" sheetId="18" r:id="rId10"/>
  </sheets>
  <definedNames>
    <definedName name="_xlnm.Print_Area" localSheetId="9">'Лист 1'!$A$1:$H$42</definedName>
    <definedName name="_xlnm.Print_Area" localSheetId="8">'Лист 1 (2)'!$A$1:$I$42</definedName>
    <definedName name="_xlnm.Print_Area" localSheetId="0">прил1!$A$1:$G$26</definedName>
    <definedName name="_xlnm.Print_Area" localSheetId="1">прил2!$A$1:$F$14</definedName>
    <definedName name="_xlnm.Print_Area">#REF!</definedName>
    <definedName name="п" localSheetId="0">#REF!</definedName>
    <definedName name="п" localSheetId="1">#REF!</definedName>
    <definedName name="п">#REF!</definedName>
  </definedNames>
  <calcPr calcId="125725"/>
</workbook>
</file>

<file path=xl/calcChain.xml><?xml version="1.0" encoding="utf-8"?>
<calcChain xmlns="http://schemas.openxmlformats.org/spreadsheetml/2006/main">
  <c r="G74" i="56"/>
  <c r="G71"/>
  <c r="G70" s="1"/>
  <c r="F70"/>
  <c r="G68"/>
  <c r="F68"/>
  <c r="G67"/>
  <c r="F67"/>
  <c r="G66"/>
  <c r="F66"/>
  <c r="G65"/>
  <c r="F65"/>
  <c r="G64"/>
  <c r="F64"/>
  <c r="G59"/>
  <c r="G58" s="1"/>
  <c r="F58"/>
  <c r="G53"/>
  <c r="G52" s="1"/>
  <c r="G51" s="1"/>
  <c r="G50" s="1"/>
  <c r="G49" s="1"/>
  <c r="F51"/>
  <c r="G45"/>
  <c r="G44" s="1"/>
  <c r="G43" s="1"/>
  <c r="G40"/>
  <c r="G32"/>
  <c r="G31" s="1"/>
  <c r="G30" s="1"/>
  <c r="G29" s="1"/>
  <c r="F29"/>
  <c r="F76" s="1"/>
  <c r="F5" s="1"/>
  <c r="G24"/>
  <c r="G23"/>
  <c r="G22" s="1"/>
  <c r="G14"/>
  <c r="G13" s="1"/>
  <c r="G10"/>
  <c r="G9" s="1"/>
  <c r="G8" s="1"/>
  <c r="G65" i="57"/>
  <c r="G66"/>
  <c r="G67"/>
  <c r="G68"/>
  <c r="H59"/>
  <c r="F41" i="18"/>
  <c r="E29" i="55"/>
  <c r="E34"/>
  <c r="E30"/>
  <c r="E27"/>
  <c r="E10"/>
  <c r="G38" i="18"/>
  <c r="F8"/>
  <c r="F12"/>
  <c r="F15"/>
  <c r="F19"/>
  <c r="F27"/>
  <c r="F26" s="1"/>
  <c r="F40"/>
  <c r="F39"/>
  <c r="H14" i="62"/>
  <c r="H13" s="1"/>
  <c r="H6" s="1"/>
  <c r="H24"/>
  <c r="H23" s="1"/>
  <c r="H22" s="1"/>
  <c r="H32"/>
  <c r="H31" s="1"/>
  <c r="H30" s="1"/>
  <c r="H29" s="1"/>
  <c r="H53"/>
  <c r="H52" s="1"/>
  <c r="H51" s="1"/>
  <c r="H50" s="1"/>
  <c r="H49" s="1"/>
  <c r="H58"/>
  <c r="H68"/>
  <c r="H67" s="1"/>
  <c r="H66" s="1"/>
  <c r="H65" s="1"/>
  <c r="H64" s="1"/>
  <c r="H71"/>
  <c r="H70"/>
  <c r="G14"/>
  <c r="G13" s="1"/>
  <c r="G6" s="1"/>
  <c r="G24"/>
  <c r="G23" s="1"/>
  <c r="G22" s="1"/>
  <c r="G32"/>
  <c r="G31" s="1"/>
  <c r="G30" s="1"/>
  <c r="G29" s="1"/>
  <c r="G53"/>
  <c r="G52" s="1"/>
  <c r="G51" s="1"/>
  <c r="G50" s="1"/>
  <c r="G49" s="1"/>
  <c r="G58"/>
  <c r="G68"/>
  <c r="G67" s="1"/>
  <c r="G66" s="1"/>
  <c r="G65" s="1"/>
  <c r="G64" s="1"/>
  <c r="G71"/>
  <c r="G70"/>
  <c r="F58"/>
  <c r="F76" s="1"/>
  <c r="F5" s="1"/>
  <c r="F64"/>
  <c r="F70"/>
  <c r="H74"/>
  <c r="G74"/>
  <c r="F51"/>
  <c r="H45"/>
  <c r="G45"/>
  <c r="H44"/>
  <c r="G44"/>
  <c r="H43"/>
  <c r="G43"/>
  <c r="H40"/>
  <c r="G40"/>
  <c r="H10"/>
  <c r="G10"/>
  <c r="H9"/>
  <c r="G9"/>
  <c r="H8"/>
  <c r="G8"/>
  <c r="H14" i="61"/>
  <c r="H13"/>
  <c r="H24"/>
  <c r="H23"/>
  <c r="H22" s="1"/>
  <c r="H6" s="1"/>
  <c r="H32"/>
  <c r="H31"/>
  <c r="H30" s="1"/>
  <c r="H29" s="1"/>
  <c r="H53"/>
  <c r="H52"/>
  <c r="H51" s="1"/>
  <c r="H50" s="1"/>
  <c r="H49" s="1"/>
  <c r="H58"/>
  <c r="H68"/>
  <c r="H67"/>
  <c r="H66" s="1"/>
  <c r="H65" s="1"/>
  <c r="H64" s="1"/>
  <c r="H71"/>
  <c r="H70" s="1"/>
  <c r="H74"/>
  <c r="H45"/>
  <c r="H44" s="1"/>
  <c r="H43" s="1"/>
  <c r="H40"/>
  <c r="H10"/>
  <c r="H9" s="1"/>
  <c r="H8" s="1"/>
  <c r="G58"/>
  <c r="G76" s="1"/>
  <c r="G5" s="1"/>
  <c r="G64"/>
  <c r="G70"/>
  <c r="I14"/>
  <c r="I13"/>
  <c r="I24"/>
  <c r="I23"/>
  <c r="I22" s="1"/>
  <c r="I6" s="1"/>
  <c r="I32"/>
  <c r="I31"/>
  <c r="I30" s="1"/>
  <c r="I29" s="1"/>
  <c r="I53"/>
  <c r="I52"/>
  <c r="I51" s="1"/>
  <c r="I50" s="1"/>
  <c r="I49" s="1"/>
  <c r="I58"/>
  <c r="I68"/>
  <c r="I67"/>
  <c r="I66" s="1"/>
  <c r="I65" s="1"/>
  <c r="I64" s="1"/>
  <c r="I71"/>
  <c r="I70" s="1"/>
  <c r="I10"/>
  <c r="I9"/>
  <c r="I8" s="1"/>
  <c r="I40"/>
  <c r="I45"/>
  <c r="I44"/>
  <c r="I43" s="1"/>
  <c r="G51"/>
  <c r="I74"/>
  <c r="G19" i="59"/>
  <c r="F7"/>
  <c r="F37" s="1"/>
  <c r="F15"/>
  <c r="F19"/>
  <c r="F23"/>
  <c r="F29"/>
  <c r="F31"/>
  <c r="F33"/>
  <c r="F21"/>
  <c r="D7"/>
  <c r="D37" s="1"/>
  <c r="D15"/>
  <c r="D19"/>
  <c r="E19" s="1"/>
  <c r="D23"/>
  <c r="D29"/>
  <c r="D31"/>
  <c r="D33"/>
  <c r="D21"/>
  <c r="E7"/>
  <c r="G7"/>
  <c r="G37" s="1"/>
  <c r="E8"/>
  <c r="E9"/>
  <c r="E11"/>
  <c r="E12"/>
  <c r="E13"/>
  <c r="E14"/>
  <c r="E15"/>
  <c r="G15"/>
  <c r="E16"/>
  <c r="E20"/>
  <c r="G21"/>
  <c r="G23"/>
  <c r="E23" s="1"/>
  <c r="E24"/>
  <c r="E26"/>
  <c r="G29"/>
  <c r="E31"/>
  <c r="G31"/>
  <c r="E32"/>
  <c r="G33"/>
  <c r="E33" s="1"/>
  <c r="E34"/>
  <c r="G35"/>
  <c r="F7" i="55"/>
  <c r="F37" s="1"/>
  <c r="F19"/>
  <c r="F35" s="1"/>
  <c r="F23"/>
  <c r="F29"/>
  <c r="F33"/>
  <c r="D23"/>
  <c r="E23" s="1"/>
  <c r="E33"/>
  <c r="E7"/>
  <c r="E26"/>
  <c r="E24"/>
  <c r="D7"/>
  <c r="D37" s="1"/>
  <c r="D15"/>
  <c r="D21"/>
  <c r="D29"/>
  <c r="D19"/>
  <c r="E19" s="1"/>
  <c r="D35"/>
  <c r="D31"/>
  <c r="G26" i="18"/>
  <c r="G6" s="1"/>
  <c r="G19"/>
  <c r="G16"/>
  <c r="G14"/>
  <c r="G13"/>
  <c r="F13" s="1"/>
  <c r="G10"/>
  <c r="G8"/>
  <c r="E13"/>
  <c r="H14" i="58"/>
  <c r="H13"/>
  <c r="G13"/>
  <c r="E8"/>
  <c r="E11"/>
  <c r="E10" s="1"/>
  <c r="E14"/>
  <c r="E13" s="1"/>
  <c r="E16"/>
  <c r="E19"/>
  <c r="E26"/>
  <c r="E28"/>
  <c r="E31"/>
  <c r="E30"/>
  <c r="F11"/>
  <c r="F10" s="1"/>
  <c r="F7" s="1"/>
  <c r="F6" s="1"/>
  <c r="F41" s="1"/>
  <c r="F14"/>
  <c r="F13" s="1"/>
  <c r="H8"/>
  <c r="H6" s="1"/>
  <c r="H41" s="1"/>
  <c r="H11"/>
  <c r="H10"/>
  <c r="H16"/>
  <c r="H19"/>
  <c r="H7"/>
  <c r="H28"/>
  <c r="F28"/>
  <c r="F30"/>
  <c r="F29"/>
  <c r="H31"/>
  <c r="H30"/>
  <c r="F14" i="18"/>
  <c r="F11"/>
  <c r="F10" s="1"/>
  <c r="E38"/>
  <c r="E30" s="1"/>
  <c r="E29" s="1"/>
  <c r="E28" s="1"/>
  <c r="F38"/>
  <c r="G31"/>
  <c r="G30" s="1"/>
  <c r="G29" s="1"/>
  <c r="G28" s="1"/>
  <c r="E41"/>
  <c r="H14" i="57"/>
  <c r="H13" s="1"/>
  <c r="H32"/>
  <c r="H31" s="1"/>
  <c r="H30" s="1"/>
  <c r="H29" s="1"/>
  <c r="H53"/>
  <c r="H52" s="1"/>
  <c r="H51" s="1"/>
  <c r="H50" s="1"/>
  <c r="H49" s="1"/>
  <c r="H58"/>
  <c r="H68"/>
  <c r="H67" s="1"/>
  <c r="H66" s="1"/>
  <c r="H65" s="1"/>
  <c r="H64" s="1"/>
  <c r="G29"/>
  <c r="H40"/>
  <c r="H24"/>
  <c r="H23" s="1"/>
  <c r="H22" s="1"/>
  <c r="H45"/>
  <c r="H44"/>
  <c r="H43" s="1"/>
  <c r="H71"/>
  <c r="H70" s="1"/>
  <c r="H10"/>
  <c r="H9"/>
  <c r="H8" s="1"/>
  <c r="G51"/>
  <c r="G58"/>
  <c r="G64"/>
  <c r="G70"/>
  <c r="H74"/>
  <c r="F15" i="55"/>
  <c r="F21"/>
  <c r="E32"/>
  <c r="F31"/>
  <c r="E31" s="1"/>
  <c r="E20"/>
  <c r="E16"/>
  <c r="E14"/>
  <c r="E13"/>
  <c r="E12"/>
  <c r="E11"/>
  <c r="E9"/>
  <c r="E8"/>
  <c r="E15"/>
  <c r="E37" s="1"/>
  <c r="F30" i="18"/>
  <c r="F29"/>
  <c r="G76" i="56" l="1"/>
  <c r="G5"/>
  <c r="G76" i="57"/>
  <c r="G5" s="1"/>
  <c r="H76"/>
  <c r="H5"/>
  <c r="E7" i="58"/>
  <c r="E6"/>
  <c r="E41" s="1"/>
  <c r="I5" i="61"/>
  <c r="I76"/>
  <c r="G41" i="18"/>
  <c r="E37" i="59"/>
  <c r="H76" i="61"/>
  <c r="H5"/>
  <c r="G5" i="62"/>
  <c r="G76"/>
  <c r="H76"/>
  <c r="H5"/>
  <c r="F28" i="18"/>
  <c r="F7"/>
  <c r="F6" s="1"/>
  <c r="D35" i="59"/>
  <c r="F35"/>
</calcChain>
</file>

<file path=xl/sharedStrings.xml><?xml version="1.0" encoding="utf-8"?>
<sst xmlns="http://schemas.openxmlformats.org/spreadsheetml/2006/main" count="1669" uniqueCount="279">
  <si>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</si>
  <si>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</si>
  <si>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</si>
  <si>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</si>
  <si>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</si>
  <si>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</si>
  <si>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</si>
  <si>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</si>
  <si>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</si>
  <si>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</si>
  <si>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</si>
  <si>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</si>
  <si>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</si>
  <si>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</si>
  <si>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</si>
  <si>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</si>
  <si>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</si>
  <si>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</si>
  <si>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</si>
  <si>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</si>
  <si>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</si>
  <si>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</si>
  <si>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</si>
  <si>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</si>
  <si>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</si>
  <si>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</si>
  <si>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</si>
  <si>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</si>
  <si>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</si>
  <si>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</si>
  <si>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</si>
  <si>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Культура</t>
  </si>
  <si>
    <t>Молодежная политика и оздоровление детей</t>
  </si>
  <si>
    <t>ОБРАЗОВАНИЕ</t>
  </si>
  <si>
    <t>Другие вопросы в области жилищно-коммунального хозяйства</t>
  </si>
  <si>
    <t>Благоустройство</t>
  </si>
  <si>
    <t>ЖИЛИЩНО-КОММУНАЛЬНОЕ ХОЗЯЙСТВО</t>
  </si>
  <si>
    <t>Другие вопросы в области национальной экономики</t>
  </si>
  <si>
    <t>НАЦИОНАЛЬНАЯ ОБОРОНА</t>
  </si>
  <si>
    <t>Резервные фонды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</si>
  <si>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</si>
  <si>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</si>
  <si>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</si>
  <si>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</si>
  <si>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</si>
  <si>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№ п/п</t>
  </si>
  <si>
    <t>Наименование показателей</t>
  </si>
  <si>
    <t>ФИЗИЧЕСКАЯ КУЛЬТУРА И СПОРТ</t>
  </si>
  <si>
    <t>Другие вопросы в области физической культуры и спорта</t>
  </si>
  <si>
    <t>(тыс. рублей)</t>
  </si>
  <si>
    <t>Изменения на 2016 год (+;-)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</si>
  <si>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</si>
  <si>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</si>
  <si>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</si>
  <si>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</si>
  <si>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</si>
  <si>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</si>
  <si>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</si>
  <si>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</si>
  <si>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</si>
  <si>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</si>
  <si>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</si>
  <si>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</si>
  <si>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</si>
  <si>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</si>
  <si>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>Раздел</t>
  </si>
  <si>
    <t>Подраздел</t>
  </si>
  <si>
    <t>Целевая статья</t>
  </si>
  <si>
    <t>Вид расходов</t>
  </si>
  <si>
    <t>202 01001 10 0000 151</t>
  </si>
  <si>
    <t>202 03015 10 0000 151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</si>
  <si>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</si>
  <si>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</si>
  <si>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1 05 03010 01 0000 110</t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</si>
  <si>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</si>
  <si>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</si>
  <si>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</si>
  <si>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</si>
  <si>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</si>
  <si>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</si>
  <si>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Дотации бюджетам поселений на выравнивание бюджетной обеспеченности </t>
  </si>
  <si>
    <t>Субвенции  на осуществление первичного воинского учета на территориях, где отсутствуют военные комиссариаты</t>
  </si>
  <si>
    <t>801</t>
  </si>
  <si>
    <t>01</t>
  </si>
  <si>
    <t>00</t>
  </si>
  <si>
    <t>000</t>
  </si>
  <si>
    <t>04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</si>
  <si>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</si>
  <si>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</si>
  <si>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122</t>
  </si>
  <si>
    <t>242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</si>
  <si>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</si>
  <si>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</si>
  <si>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</si>
  <si>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</si>
  <si>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</si>
  <si>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11</t>
  </si>
  <si>
    <t>Резервные фонды органов местного самоуправления</t>
  </si>
  <si>
    <t>Резервные средства</t>
  </si>
  <si>
    <t>870</t>
  </si>
  <si>
    <t>02</t>
  </si>
  <si>
    <t>Мобилизационная  и вневойсковая подготовка</t>
  </si>
  <si>
    <t>03</t>
  </si>
  <si>
    <t>05</t>
  </si>
  <si>
    <t>07</t>
  </si>
  <si>
    <t>08</t>
  </si>
  <si>
    <t>540</t>
  </si>
  <si>
    <t>999</t>
  </si>
  <si>
    <t>99</t>
  </si>
  <si>
    <t>9990000</t>
  </si>
  <si>
    <t>Непрограммные направления деятельности</t>
  </si>
  <si>
    <t>Высшее должностное лицо сельского поселения и его заместители</t>
  </si>
  <si>
    <t>182</t>
  </si>
  <si>
    <t>Иные выплаты персоналу, за исключением фонда оплаты труда</t>
  </si>
  <si>
    <r>
      <t>Налог на имущество физических лиц</t>
    </r>
    <r>
      <rPr>
        <i/>
        <sz val="16"/>
        <rFont val="Times New Roman"/>
        <family val="1"/>
        <charset val="204"/>
      </rPr>
      <t xml:space="preserve"> </t>
    </r>
    <r>
      <rPr>
        <i/>
        <sz val="16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</si>
  <si>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6"/>
        <color indexed="10"/>
        <rFont val="Times New Roman"/>
        <family val="1"/>
        <charset val="204"/>
      </rPr>
      <t xml:space="preserve"> </t>
    </r>
  </si>
  <si>
    <t>106 06043 10 0000 110</t>
  </si>
  <si>
    <t>106 06033 10 0000 110</t>
  </si>
  <si>
    <t>0130300000</t>
  </si>
  <si>
    <t>0130100000</t>
  </si>
  <si>
    <t>0130200000</t>
  </si>
  <si>
    <t>0120100000</t>
  </si>
  <si>
    <t>12</t>
  </si>
  <si>
    <t>НАЦИОНАЛЬНАЯ ЭКОНОМИКА</t>
  </si>
  <si>
    <t>9900000000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</si>
  <si>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</si>
  <si>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</si>
  <si>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</si>
  <si>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 имущества, находящееся в оперативном управлении органов управления сельских поселений (за исключением имущества бюджетных и автономных учреждений)</t>
  </si>
  <si>
    <t>202 040014 10 0000 151</t>
  </si>
  <si>
    <t>Прочие межбюджетные трансферты по заключенным соглашениям о передаче полномочий</t>
  </si>
  <si>
    <t>(тыс. руб.)</t>
  </si>
  <si>
    <t>Рз</t>
  </si>
  <si>
    <t>ПР</t>
  </si>
  <si>
    <t>Утверждено расходов</t>
  </si>
  <si>
    <t>Фкнкционирование высшего должностного лица субъекта Российской Федерации и муниципального образования</t>
  </si>
  <si>
    <t>Выборы депутатов муниципального образования</t>
  </si>
  <si>
    <t xml:space="preserve">НАЦИОНАЛЬНАЯ БЕЗОПАСНОСТЬ </t>
  </si>
  <si>
    <t>Защита населения и территории от ЧС природного и техногенного характера, гражданская оборона</t>
  </si>
  <si>
    <t>09</t>
  </si>
  <si>
    <t>Дорожное хозяйство (дорожные фонды)</t>
  </si>
  <si>
    <t>Коммунальное хозяйство</t>
  </si>
  <si>
    <t>КУЛЬТУРА И КИНЕМАТОГРАФИЯ</t>
  </si>
  <si>
    <t>Физическая культура и спорт</t>
  </si>
  <si>
    <t>Итого расходов</t>
  </si>
  <si>
    <t>Итого условно утверждаемые расходы</t>
  </si>
  <si>
    <t>4</t>
  </si>
  <si>
    <t>5</t>
  </si>
  <si>
    <t>6</t>
  </si>
  <si>
    <t>7</t>
  </si>
  <si>
    <t>8</t>
  </si>
  <si>
    <t>Администрация Куладинского сельского поселения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</si>
  <si>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</si>
  <si>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</si>
  <si>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деятельности администрации сельского поселения</t>
  </si>
  <si>
    <t>9900018000</t>
  </si>
  <si>
    <t>990А018000</t>
  </si>
  <si>
    <t xml:space="preserve"> Взносы по обязательному социальному страхованию</t>
  </si>
  <si>
    <t>129</t>
  </si>
  <si>
    <t>АВЦП" Обеспечение деятельности Администрации МО Куладинское сельское поселение на 2015-2018 гг.</t>
  </si>
  <si>
    <t>010А101100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</si>
  <si>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</si>
  <si>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</si>
  <si>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</si>
  <si>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</si>
  <si>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990000Ш000</t>
  </si>
  <si>
    <t>Национальная экономика</t>
  </si>
  <si>
    <t>0120300000</t>
  </si>
  <si>
    <t>Муниципальная программа "Комплексное развитие территории Куладинского сельского поселения на 2015-2018г.г"</t>
  </si>
  <si>
    <t>0100000000</t>
  </si>
  <si>
    <t>Подпрограмма "Повышение качества управления муниципальным имуществом и земельными ресурсами Куладинского сельского поселения на 2015-2018г"</t>
  </si>
  <si>
    <t>0140000000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</si>
  <si>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Куладинского сельского поселения на 2015-2018гг"</t>
  </si>
  <si>
    <t>0140200000</t>
  </si>
  <si>
    <t>Национальная безопасность</t>
  </si>
  <si>
    <t>0120400000</t>
  </si>
  <si>
    <t>Жилищно-коммунальное хозяйство</t>
  </si>
  <si>
    <t>Подпрограмма "Устойчивое развитие систем жизнеобеспечения Куладинского сельского поселения на 2015-2018г.г"</t>
  </si>
  <si>
    <t>0120000000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</si>
  <si>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2015-2018г.г"</t>
  </si>
  <si>
    <t>Образование</t>
  </si>
  <si>
    <t>Подпрограмма "Развитие социально-культурной сферы Куладинского сельского поселения на 2015-2018г.г."</t>
  </si>
  <si>
    <t>0130000000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</si>
  <si>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</si>
  <si>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Уплата прочих налогов, сборов и иных обязательных платежей</t>
  </si>
  <si>
    <t xml:space="preserve">Культура, кинематография </t>
  </si>
  <si>
    <t>Другие вопросы в области социально-культурной сферы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</si>
  <si>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</si>
  <si>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Национальная оборона</t>
  </si>
  <si>
    <t>Осуществление первичного воинского учета на территориях, где отсутствуют комиссариаты</t>
  </si>
  <si>
    <t>0110451180</t>
  </si>
  <si>
    <t xml:space="preserve">Прочие расходы </t>
  </si>
  <si>
    <t>0000000</t>
  </si>
  <si>
    <t>Условно утвержденные расходы</t>
  </si>
  <si>
    <t>Всего расходов</t>
  </si>
  <si>
    <t>1.</t>
  </si>
  <si>
    <t>1.1.</t>
  </si>
  <si>
    <t>1.2.</t>
  </si>
  <si>
    <t>1.3.</t>
  </si>
  <si>
    <t>1.4.</t>
  </si>
  <si>
    <t>1.5.</t>
  </si>
  <si>
    <t>1.6.</t>
  </si>
  <si>
    <t>1.7.</t>
  </si>
  <si>
    <t>202 04012 10 0000 151</t>
  </si>
  <si>
    <t>Межбюджетные трансферты, передаваемые бюджетам  сельских поселений для компенсации дополнительных расходов</t>
  </si>
  <si>
    <t>0410140000</t>
  </si>
  <si>
    <t>Обеспечение населения муниципального образования Куладинское сельское поселение" качественной питьевой водой</t>
  </si>
  <si>
    <t>0400000000</t>
  </si>
  <si>
    <t>202 04000 00 0000 151</t>
  </si>
  <si>
    <t xml:space="preserve">Итого  с учетом изменений на 2017 год </t>
  </si>
  <si>
    <t>Утверждено доходов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</si>
  <si>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</si>
  <si>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Приложение 4
к решению «О бюджете 
муниципального образования "Куладинское сельское поселение "
на 2017 год и плановый период 2018 и 2019 годов</t>
  </si>
  <si>
    <t>Объем поступлений доходов в бюджет муниципального образования "Куладинское сельское поселение" в 2018 и 2019 годы</t>
  </si>
  <si>
    <t xml:space="preserve">Сумма с учетом изменений на 2018 год </t>
  </si>
  <si>
    <t xml:space="preserve">Сумма  на 2019 год </t>
  </si>
  <si>
    <t>Приложение № 5 к решению "О бюджете муниципального образования "Куладинское сельское поселение" на 2017 год и на плановый период 2018 и 2019 годов</t>
  </si>
  <si>
    <t>Распределение
бюджетных ассигнований по разделам, подразделам классификации расходов бюджетов муниципального образования "Куладинское сельское поселение" на 2018 и 2019 годы</t>
  </si>
  <si>
    <t>Суммы с учетом изменений на 2018 год</t>
  </si>
  <si>
    <t>Приложение 7
к решению «О бюджете 
муниципального образования Куладинское сельское поселение
на 2017 год и на плановый период 2018 и 2019 годов"</t>
  </si>
  <si>
    <t>Ведомственная структура расходов бюджета муниципального образования "Куладинское сельское поселение" на 2017 год.</t>
  </si>
  <si>
    <t>Сумма с учетом изменений на  2017 год</t>
  </si>
  <si>
    <t>Приложение 6
к решению «О бюджете 
муниципального образования Куладинское сельское поселение
на 2017год и на плановый период 2018 и 2019 годов»</t>
  </si>
  <si>
    <t>Изменения на 2017 год (+;-)</t>
  </si>
  <si>
    <t>Распределение бюджетных ассигнований по разделам, подразделам, целевым статьям (муниципальным) программам и непрограммным направления деятельности), группам (группам и подгруппам) видов расходов классификации расходов бюджета муниципалього образования "Куладинское сельское поселение"</t>
  </si>
  <si>
    <t>Изменения на  (+;-)</t>
  </si>
  <si>
    <t>Сумма с учетом изменений на  2018 год</t>
  </si>
  <si>
    <t>Суммы с учетом изменений 2017 год</t>
  </si>
  <si>
    <t>Суммы с учетом изменений на 2019 год</t>
  </si>
  <si>
    <t>Сумма с учетом изменений на  2019 год</t>
  </si>
  <si>
    <t>Приложение 2
к решению «О бюджете 
муниципального образования "Куладинское сельское поселение"
на 2017 год и на плановый период 2018 и 2019 годов»</t>
  </si>
  <si>
    <t>Перечень главных администраторов источников финансирования дефицита бюджета муниципального образования "Куладинское сельское поселение"</t>
  </si>
  <si>
    <t>Код главы</t>
  </si>
  <si>
    <t>Код группы, подгруппы, статьи и вида источников</t>
  </si>
  <si>
    <t>Наименование</t>
  </si>
  <si>
    <t>Увеличение остатков средств</t>
  </si>
  <si>
    <t>Уменьшение остатков средств</t>
  </si>
  <si>
    <t>Код  главы администратора</t>
  </si>
  <si>
    <t>Код доходов</t>
  </si>
  <si>
    <t>Наименование  доходов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</si>
  <si>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</si>
  <si>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соотвествии с законодательными актами Российской Федерации на совершение нотариальных действий</t>
  </si>
  <si>
    <t>113 01995 10 0000 130</t>
  </si>
  <si>
    <t>Прочие доходы от оказания платных услуг (работ) получателями средств бюджетов сельских поселений</t>
  </si>
  <si>
    <t>114 02052 10 0000 410</t>
  </si>
  <si>
    <t>Доходы от реализации имущества, находящегося в оперативномуправлении учреждений, находящихся в велении органов управления поселений (за исключением имущества муниципальных автономных учреждений),в части реализации основных средствпо указанному имуществу</t>
  </si>
  <si>
    <t>114 02053 10 0000 440</t>
  </si>
  <si>
    <t>Доходы от реализации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в части реализации материальных запасов по указанному имуществу</t>
  </si>
  <si>
    <t>115 02050 10 0000 140</t>
  </si>
  <si>
    <t>Платежи,взимаемые организациями поселений за выполнение определенных функций</t>
  </si>
  <si>
    <t>117 01050 10 0000 180</t>
  </si>
  <si>
    <t>Невыясненные поступления, зачисляемые в бюджеты поселений</t>
  </si>
  <si>
    <t>117 05050 10 0000 180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</si>
  <si>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</si>
  <si>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</si>
  <si>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202 01003 10 0000 151</t>
  </si>
  <si>
    <t>Дотации бюджетам поселений на поддержку мер по обеспечению сбалансированности местных бюджетов</t>
  </si>
  <si>
    <t>202 02999 10 0000 151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</si>
  <si>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</si>
  <si>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комиссариата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</si>
  <si>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</si>
  <si>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202 04014 10 0000 151</t>
  </si>
  <si>
    <t xml:space="preserve">   Межбюджетные трансферты, 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соглашениямидля компенсации дополнительных расходов, возникших в результате решений, принятых органами власти другого уровня</t>
  </si>
  <si>
    <t>208 05000 10 0000 180</t>
  </si>
  <si>
    <t>Перечисления избюджетов поселений (в бюджеты поселений) для осуществления возврата (зачета)излишне взысканных сумм налогов, сбров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</si>
  <si>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</si>
  <si>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</si>
  <si>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Приложение 1
к решению «О бюджете муниципального образования
  "Куладинское сельское поселение" на 2017 год и на плановый период 2018 и 2019 годов"</t>
  </si>
  <si>
    <t>Перечень главных администраторов доходов бюджета муниципального образования «Куладинское сельское поселение»</t>
  </si>
  <si>
    <t>Сельская администрация Куладинского сельского поселения Онгудайского района Республики Алтай</t>
  </si>
  <si>
    <t>111 05035 10 0000 120</t>
  </si>
  <si>
    <t>Доходы от сдачи в аренду 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</si>
  <si>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 xml:space="preserve">Приложение 4
к решению «О бюджете 
муниципального образования "Куладинское сельское поселение "
на 2016 год </t>
  </si>
  <si>
    <t>Объем поступлений доходов в бюджет муниципального образования "Куладинское сельское поселение" в 2016 году</t>
  </si>
  <si>
    <t>Приложение № 5 к решению "О бюджете муниципального образования "Куладинское сельское поселение" на 2016 год</t>
  </si>
  <si>
    <t>Распределение
бюджетных ассигнований по разделам, подразделам классификации расходов бюджетов муниципального образования "Куладинское сельское поселение" на 2016 год</t>
  </si>
  <si>
    <t>Приложение 6
к решению «О бюджете 
муниципального образования Куладинское сельское поселение
на 2016 год»</t>
  </si>
  <si>
    <t>Распределение бюджетных ассигнований по разделам, подразделам, целевым статьям (муниципальным) программам и непрограммным направления деятельности), группам (группам и подгруппам) видов расходов классификации расходов бюджета муниципалього образования "Куладинское сельское поселение" на 2016 год</t>
  </si>
  <si>
    <t>Сумма с учетом изменений на  2016 год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</si>
</sst>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&quot;р.&quot;_-;\-* #,##0.0000&quot;р.&quot;_-;_-* &quot;-&quot;??&quot;р.&quot;_-;_-@_-"/>
  </numFmts>
  <fonts count="4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8"/>
      <name val="Arial Cyr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b/>
      <sz val="22"/>
      <name val="Times New Roman"/>
      <family val="1"/>
      <charset val="204"/>
    </font>
    <font>
      <sz val="12"/>
      <name val="Arial Cyr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Cambria"/>
      <family val="1"/>
      <charset val="204"/>
    </font>
    <font>
      <sz val="20"/>
      <name val="Cambria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4" fontId="4" fillId="0" borderId="0" applyFont="0" applyFill="0" applyBorder="0" applyAlignment="0" applyProtection="0"/>
    <xf numFmtId="0" fontId="11" fillId="0" borderId="0"/>
    <xf numFmtId="0" fontId="44" fillId="0" borderId="0"/>
    <xf numFmtId="0" fontId="2" fillId="0" borderId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0" fontId="4" fillId="0" borderId="0"/>
    <xf numFmtId="0" fontId="12" fillId="0" borderId="0">
      <alignment vertical="top"/>
    </xf>
    <xf numFmtId="0" fontId="44" fillId="0" borderId="0"/>
    <xf numFmtId="0" fontId="2" fillId="0" borderId="0"/>
    <xf numFmtId="0" fontId="1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84">
    <xf numFmtId="0" fontId="0" fillId="0" borderId="0" xfId="0"/>
    <xf numFmtId="0" fontId="8" fillId="0" borderId="0" xfId="0" applyFont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4" fillId="0" borderId="0" xfId="0" applyFont="1"/>
    <xf numFmtId="0" fontId="6" fillId="0" borderId="0" xfId="0" applyFont="1"/>
    <xf numFmtId="0" fontId="7" fillId="0" borderId="0" xfId="0" applyFont="1"/>
    <xf numFmtId="0" fontId="17" fillId="0" borderId="0" xfId="0" applyFont="1"/>
    <xf numFmtId="0" fontId="18" fillId="0" borderId="0" xfId="0" applyFont="1"/>
    <xf numFmtId="0" fontId="14" fillId="0" borderId="0" xfId="0" applyFont="1" applyAlignment="1">
      <alignment horizontal="left" vertical="justify"/>
    </xf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justify" wrapText="1"/>
    </xf>
    <xf numFmtId="49" fontId="19" fillId="0" borderId="2" xfId="0" applyNumberFormat="1" applyFont="1" applyBorder="1" applyAlignment="1"/>
    <xf numFmtId="0" fontId="19" fillId="0" borderId="2" xfId="0" applyFont="1" applyBorder="1" applyAlignment="1">
      <alignment horizontal="justify" wrapText="1"/>
    </xf>
    <xf numFmtId="0" fontId="19" fillId="0" borderId="2" xfId="0" applyFont="1" applyBorder="1" applyAlignment="1">
      <alignment horizontal="center" wrapText="1"/>
    </xf>
    <xf numFmtId="49" fontId="21" fillId="0" borderId="2" xfId="0" applyNumberFormat="1" applyFont="1" applyBorder="1" applyAlignment="1">
      <alignment horizontal="center" wrapText="1"/>
    </xf>
    <xf numFmtId="49" fontId="19" fillId="0" borderId="2" xfId="0" applyNumberFormat="1" applyFont="1" applyBorder="1" applyAlignment="1">
      <alignment horizontal="center" wrapText="1"/>
    </xf>
    <xf numFmtId="0" fontId="22" fillId="2" borderId="2" xfId="0" applyFont="1" applyFill="1" applyBorder="1" applyAlignment="1">
      <alignment wrapText="1"/>
    </xf>
    <xf numFmtId="0" fontId="19" fillId="0" borderId="2" xfId="0" applyFont="1" applyBorder="1" applyAlignment="1">
      <alignment horizontal="left" wrapText="1"/>
    </xf>
    <xf numFmtId="0" fontId="21" fillId="0" borderId="0" xfId="0" applyFont="1"/>
    <xf numFmtId="43" fontId="19" fillId="0" borderId="2" xfId="0" applyNumberFormat="1" applyFont="1" applyBorder="1" applyAlignment="1">
      <alignment horizontal="center" wrapText="1"/>
    </xf>
    <xf numFmtId="49" fontId="25" fillId="0" borderId="2" xfId="0" applyNumberFormat="1" applyFont="1" applyBorder="1" applyAlignment="1">
      <alignment horizontal="center" wrapText="1"/>
    </xf>
    <xf numFmtId="0" fontId="26" fillId="0" borderId="0" xfId="0" applyFont="1"/>
    <xf numFmtId="0" fontId="25" fillId="0" borderId="2" xfId="0" applyFont="1" applyBorder="1" applyAlignment="1">
      <alignment horizontal="center" wrapText="1"/>
    </xf>
    <xf numFmtId="0" fontId="27" fillId="0" borderId="0" xfId="0" applyFont="1"/>
    <xf numFmtId="49" fontId="22" fillId="0" borderId="2" xfId="0" applyNumberFormat="1" applyFont="1" applyBorder="1" applyAlignment="1">
      <alignment horizontal="center" wrapText="1"/>
    </xf>
    <xf numFmtId="0" fontId="27" fillId="0" borderId="0" xfId="0" applyFont="1" applyBorder="1"/>
    <xf numFmtId="0" fontId="22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justify" wrapText="1"/>
    </xf>
    <xf numFmtId="0" fontId="26" fillId="0" borderId="2" xfId="0" applyFont="1" applyBorder="1" applyAlignment="1">
      <alignment horizontal="center" wrapText="1"/>
    </xf>
    <xf numFmtId="2" fontId="21" fillId="0" borderId="2" xfId="0" applyNumberFormat="1" applyFont="1" applyBorder="1" applyAlignment="1">
      <alignment horizontal="center" wrapText="1"/>
    </xf>
    <xf numFmtId="0" fontId="20" fillId="0" borderId="0" xfId="0" applyFont="1" applyAlignment="1"/>
    <xf numFmtId="0" fontId="21" fillId="0" borderId="2" xfId="0" applyFont="1" applyBorder="1" applyAlignment="1">
      <alignment horizontal="center"/>
    </xf>
    <xf numFmtId="164" fontId="21" fillId="0" borderId="2" xfId="1" applyNumberFormat="1" applyFont="1" applyBorder="1" applyAlignment="1">
      <alignment horizontal="center" wrapText="1"/>
    </xf>
    <xf numFmtId="164" fontId="19" fillId="0" borderId="2" xfId="1" applyNumberFormat="1" applyFont="1" applyBorder="1" applyAlignment="1">
      <alignment horizontal="center" wrapText="1"/>
    </xf>
    <xf numFmtId="2" fontId="21" fillId="0" borderId="2" xfId="1" applyNumberFormat="1" applyFont="1" applyBorder="1" applyAlignment="1">
      <alignment horizontal="center" wrapText="1"/>
    </xf>
    <xf numFmtId="2" fontId="21" fillId="0" borderId="2" xfId="1" applyNumberFormat="1" applyFont="1" applyBorder="1" applyAlignment="1">
      <alignment horizontal="justify" wrapText="1"/>
    </xf>
    <xf numFmtId="2" fontId="19" fillId="0" borderId="2" xfId="1" applyNumberFormat="1" applyFont="1" applyBorder="1" applyAlignment="1">
      <alignment horizontal="center" wrapText="1"/>
    </xf>
    <xf numFmtId="2" fontId="19" fillId="0" borderId="2" xfId="1" applyNumberFormat="1" applyFont="1" applyBorder="1" applyAlignment="1">
      <alignment horizontal="justify" wrapText="1"/>
    </xf>
    <xf numFmtId="0" fontId="23" fillId="0" borderId="0" xfId="0" applyFont="1" applyAlignment="1">
      <alignment horizontal="left" wrapText="1"/>
    </xf>
    <xf numFmtId="0" fontId="8" fillId="0" borderId="0" xfId="10" applyFont="1" applyAlignment="1">
      <alignment wrapText="1"/>
    </xf>
    <xf numFmtId="0" fontId="8" fillId="0" borderId="0" xfId="10" applyFont="1" applyAlignment="1">
      <alignment horizontal="center" vertical="center"/>
    </xf>
    <xf numFmtId="0" fontId="9" fillId="0" borderId="0" xfId="10" applyFont="1" applyAlignment="1">
      <alignment wrapText="1"/>
    </xf>
    <xf numFmtId="0" fontId="2" fillId="0" borderId="0" xfId="10"/>
    <xf numFmtId="0" fontId="8" fillId="0" borderId="0" xfId="10" applyFont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31" fillId="0" borderId="2" xfId="10" applyFont="1" applyFill="1" applyBorder="1" applyAlignment="1">
      <alignment horizontal="center" vertical="center" wrapText="1"/>
    </xf>
    <xf numFmtId="1" fontId="31" fillId="0" borderId="2" xfId="10" applyNumberFormat="1" applyFont="1" applyFill="1" applyBorder="1" applyAlignment="1">
      <alignment horizontal="left" vertical="top" wrapText="1"/>
    </xf>
    <xf numFmtId="49" fontId="31" fillId="0" borderId="2" xfId="10" applyNumberFormat="1" applyFont="1" applyFill="1" applyBorder="1" applyAlignment="1">
      <alignment horizontal="center" vertical="center" wrapText="1"/>
    </xf>
    <xf numFmtId="2" fontId="31" fillId="0" borderId="2" xfId="10" applyNumberFormat="1" applyFont="1" applyFill="1" applyBorder="1" applyAlignment="1">
      <alignment horizontal="center" vertical="center" wrapText="1"/>
    </xf>
    <xf numFmtId="1" fontId="8" fillId="0" borderId="2" xfId="10" applyNumberFormat="1" applyFont="1" applyFill="1" applyBorder="1" applyAlignment="1">
      <alignment horizontal="left" vertical="top" wrapText="1"/>
    </xf>
    <xf numFmtId="49" fontId="8" fillId="0" borderId="2" xfId="10" applyNumberFormat="1" applyFont="1" applyFill="1" applyBorder="1" applyAlignment="1">
      <alignment horizontal="center" vertical="center"/>
    </xf>
    <xf numFmtId="2" fontId="8" fillId="0" borderId="2" xfId="10" applyNumberFormat="1" applyFont="1" applyFill="1" applyBorder="1" applyAlignment="1">
      <alignment horizontal="center" vertical="center"/>
    </xf>
    <xf numFmtId="2" fontId="8" fillId="0" borderId="2" xfId="10" applyNumberFormat="1" applyFont="1" applyFill="1" applyBorder="1" applyAlignment="1">
      <alignment vertical="center" wrapText="1"/>
    </xf>
    <xf numFmtId="2" fontId="8" fillId="0" borderId="2" xfId="10" applyNumberFormat="1" applyFont="1" applyFill="1" applyBorder="1" applyAlignment="1">
      <alignment horizontal="center" vertical="center" wrapText="1"/>
    </xf>
    <xf numFmtId="2" fontId="8" fillId="0" borderId="2" xfId="10" applyNumberFormat="1" applyFont="1" applyFill="1" applyBorder="1" applyAlignment="1">
      <alignment horizontal="center"/>
    </xf>
    <xf numFmtId="49" fontId="31" fillId="0" borderId="2" xfId="10" applyNumberFormat="1" applyFont="1" applyFill="1" applyBorder="1" applyAlignment="1">
      <alignment horizontal="center" vertical="center"/>
    </xf>
    <xf numFmtId="0" fontId="8" fillId="0" borderId="2" xfId="10" applyFont="1" applyFill="1" applyBorder="1" applyAlignment="1">
      <alignment wrapText="1"/>
    </xf>
    <xf numFmtId="0" fontId="31" fillId="0" borderId="2" xfId="10" applyFont="1" applyFill="1" applyBorder="1" applyAlignment="1">
      <alignment wrapText="1"/>
    </xf>
    <xf numFmtId="2" fontId="31" fillId="0" borderId="2" xfId="10" applyNumberFormat="1" applyFont="1" applyFill="1" applyBorder="1" applyAlignment="1">
      <alignment horizontal="center"/>
    </xf>
    <xf numFmtId="16" fontId="8" fillId="0" borderId="2" xfId="10" applyNumberFormat="1" applyFont="1" applyFill="1" applyBorder="1" applyAlignment="1">
      <alignment wrapText="1"/>
    </xf>
    <xf numFmtId="0" fontId="10" fillId="0" borderId="0" xfId="10" applyFont="1" applyAlignment="1">
      <alignment vertical="top" wrapText="1"/>
    </xf>
    <xf numFmtId="49" fontId="10" fillId="0" borderId="0" xfId="10" applyNumberFormat="1" applyFont="1" applyAlignment="1">
      <alignment horizontal="center" vertical="top" wrapText="1"/>
    </xf>
    <xf numFmtId="0" fontId="6" fillId="0" borderId="2" xfId="10" applyFont="1" applyFill="1" applyBorder="1" applyAlignment="1">
      <alignment horizontal="center" vertical="top" wrapText="1"/>
    </xf>
    <xf numFmtId="49" fontId="6" fillId="0" borderId="2" xfId="10" applyNumberFormat="1" applyFont="1" applyFill="1" applyBorder="1" applyAlignment="1">
      <alignment horizontal="center" vertical="center" wrapText="1"/>
    </xf>
    <xf numFmtId="49" fontId="15" fillId="2" borderId="2" xfId="10" applyNumberFormat="1" applyFont="1" applyFill="1" applyBorder="1" applyAlignment="1">
      <alignment horizontal="center" vertical="top" wrapText="1"/>
    </xf>
    <xf numFmtId="0" fontId="15" fillId="0" borderId="2" xfId="10" applyFont="1" applyFill="1" applyBorder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49" fontId="6" fillId="2" borderId="2" xfId="10" applyNumberFormat="1" applyFont="1" applyFill="1" applyBorder="1" applyAlignment="1">
      <alignment vertical="center" wrapText="1"/>
    </xf>
    <xf numFmtId="49" fontId="6" fillId="2" borderId="2" xfId="10" applyNumberFormat="1" applyFont="1" applyFill="1" applyBorder="1" applyAlignment="1">
      <alignment horizontal="center" vertical="center" wrapText="1"/>
    </xf>
    <xf numFmtId="2" fontId="6" fillId="2" borderId="2" xfId="10" applyNumberFormat="1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2" fontId="7" fillId="2" borderId="2" xfId="10" applyNumberFormat="1" applyFont="1" applyFill="1" applyBorder="1" applyAlignment="1">
      <alignment horizontal="center" vertical="center" wrapText="1"/>
    </xf>
    <xf numFmtId="2" fontId="6" fillId="0" borderId="2" xfId="10" applyNumberFormat="1" applyFont="1" applyBorder="1" applyAlignment="1">
      <alignment wrapText="1"/>
    </xf>
    <xf numFmtId="0" fontId="6" fillId="0" borderId="2" xfId="10" applyFont="1" applyBorder="1" applyAlignment="1">
      <alignment wrapText="1"/>
    </xf>
    <xf numFmtId="0" fontId="6" fillId="2" borderId="2" xfId="10" applyFont="1" applyFill="1" applyBorder="1" applyAlignment="1">
      <alignment vertical="center" wrapText="1"/>
    </xf>
    <xf numFmtId="0" fontId="7" fillId="0" borderId="2" xfId="10" applyFont="1" applyFill="1" applyBorder="1" applyAlignment="1">
      <alignment vertical="center" wrapText="1"/>
    </xf>
    <xf numFmtId="0" fontId="15" fillId="0" borderId="3" xfId="4" applyFont="1" applyFill="1" applyBorder="1" applyAlignment="1">
      <alignment horizontal="left" wrapText="1"/>
    </xf>
    <xf numFmtId="49" fontId="6" fillId="0" borderId="4" xfId="10" applyNumberFormat="1" applyFont="1" applyFill="1" applyBorder="1" applyAlignment="1">
      <alignment horizontal="center" vertical="center"/>
    </xf>
    <xf numFmtId="0" fontId="6" fillId="0" borderId="5" xfId="10" applyNumberFormat="1" applyFont="1" applyFill="1" applyBorder="1" applyAlignment="1" applyProtection="1">
      <alignment wrapText="1"/>
    </xf>
    <xf numFmtId="0" fontId="6" fillId="0" borderId="2" xfId="10" applyFont="1" applyBorder="1" applyAlignment="1">
      <alignment vertical="center" wrapText="1"/>
    </xf>
    <xf numFmtId="0" fontId="7" fillId="0" borderId="2" xfId="10" applyFont="1" applyBorder="1" applyAlignment="1">
      <alignment vertical="center" wrapText="1"/>
    </xf>
    <xf numFmtId="0" fontId="7" fillId="0" borderId="2" xfId="10" applyFont="1" applyFill="1" applyBorder="1" applyAlignment="1">
      <alignment horizontal="left" vertical="center" wrapText="1"/>
    </xf>
    <xf numFmtId="49" fontId="7" fillId="0" borderId="2" xfId="10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left" wrapText="1"/>
    </xf>
    <xf numFmtId="0" fontId="6" fillId="0" borderId="2" xfId="10" applyFont="1" applyBorder="1" applyAlignment="1">
      <alignment horizontal="left" wrapText="1"/>
    </xf>
    <xf numFmtId="49" fontId="6" fillId="0" borderId="2" xfId="10" applyNumberFormat="1" applyFont="1" applyFill="1" applyBorder="1" applyAlignment="1">
      <alignment horizontal="center" vertical="center"/>
    </xf>
    <xf numFmtId="0" fontId="7" fillId="2" borderId="2" xfId="10" applyFont="1" applyFill="1" applyBorder="1" applyAlignment="1">
      <alignment vertical="center" wrapText="1"/>
    </xf>
    <xf numFmtId="49" fontId="7" fillId="0" borderId="2" xfId="1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justify" vertical="top" wrapText="1"/>
    </xf>
    <xf numFmtId="49" fontId="6" fillId="0" borderId="2" xfId="10" applyNumberFormat="1" applyFont="1" applyBorder="1" applyAlignment="1">
      <alignment horizontal="center" vertical="center"/>
    </xf>
    <xf numFmtId="49" fontId="7" fillId="0" borderId="2" xfId="10" applyNumberFormat="1" applyFont="1" applyBorder="1" applyAlignment="1">
      <alignment horizontal="center" vertical="center"/>
    </xf>
    <xf numFmtId="2" fontId="7" fillId="0" borderId="2" xfId="10" applyNumberFormat="1" applyFont="1" applyBorder="1" applyAlignment="1">
      <alignment horizontal="center" vertical="center"/>
    </xf>
    <xf numFmtId="2" fontId="6" fillId="0" borderId="2" xfId="10" applyNumberFormat="1" applyFont="1" applyBorder="1" applyAlignment="1">
      <alignment horizontal="center" vertical="center"/>
    </xf>
    <xf numFmtId="0" fontId="6" fillId="0" borderId="2" xfId="2" applyFont="1" applyFill="1" applyBorder="1" applyAlignment="1">
      <alignment horizontal="justify" vertical="top"/>
    </xf>
    <xf numFmtId="0" fontId="6" fillId="3" borderId="2" xfId="10" applyFont="1" applyFill="1" applyBorder="1" applyAlignment="1">
      <alignment horizontal="left" vertical="center" wrapText="1"/>
    </xf>
    <xf numFmtId="49" fontId="6" fillId="3" borderId="2" xfId="10" applyNumberFormat="1" applyFont="1" applyFill="1" applyBorder="1" applyAlignment="1">
      <alignment horizontal="center" vertical="center"/>
    </xf>
    <xf numFmtId="49" fontId="6" fillId="3" borderId="2" xfId="10" applyNumberFormat="1" applyFont="1" applyFill="1" applyBorder="1" applyAlignment="1">
      <alignment horizontal="center" vertical="center" wrapText="1"/>
    </xf>
    <xf numFmtId="2" fontId="6" fillId="3" borderId="2" xfId="10" applyNumberFormat="1" applyFont="1" applyFill="1" applyBorder="1" applyAlignment="1">
      <alignment horizontal="center" vertical="center" wrapText="1"/>
    </xf>
    <xf numFmtId="0" fontId="15" fillId="3" borderId="2" xfId="10" applyFont="1" applyFill="1" applyBorder="1" applyAlignment="1">
      <alignment wrapText="1"/>
    </xf>
    <xf numFmtId="2" fontId="6" fillId="2" borderId="2" xfId="10" applyNumberFormat="1" applyFont="1" applyFill="1" applyBorder="1" applyAlignment="1">
      <alignment vertical="center" wrapText="1"/>
    </xf>
    <xf numFmtId="49" fontId="7" fillId="2" borderId="6" xfId="10" applyNumberFormat="1" applyFont="1" applyFill="1" applyBorder="1" applyAlignment="1">
      <alignment horizontal="center" vertical="center" wrapText="1"/>
    </xf>
    <xf numFmtId="2" fontId="7" fillId="2" borderId="6" xfId="10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justify" vertical="top" wrapText="1"/>
    </xf>
    <xf numFmtId="49" fontId="6" fillId="2" borderId="6" xfId="10" applyNumberFormat="1" applyFont="1" applyFill="1" applyBorder="1" applyAlignment="1">
      <alignment horizontal="center" vertical="center" wrapText="1"/>
    </xf>
    <xf numFmtId="2" fontId="6" fillId="2" borderId="6" xfId="10" applyNumberFormat="1" applyFont="1" applyFill="1" applyBorder="1" applyAlignment="1">
      <alignment horizontal="center" vertical="center" wrapText="1"/>
    </xf>
    <xf numFmtId="0" fontId="10" fillId="0" borderId="0" xfId="10" applyFont="1" applyAlignment="1">
      <alignment horizontal="center" vertical="top" wrapText="1"/>
    </xf>
    <xf numFmtId="14" fontId="7" fillId="2" borderId="2" xfId="10" applyNumberFormat="1" applyFont="1" applyFill="1" applyBorder="1" applyAlignment="1">
      <alignment vertical="center" wrapText="1"/>
    </xf>
    <xf numFmtId="0" fontId="33" fillId="2" borderId="2" xfId="10" applyFont="1" applyFill="1" applyBorder="1" applyAlignment="1">
      <alignment vertical="center" wrapText="1"/>
    </xf>
    <xf numFmtId="0" fontId="16" fillId="2" borderId="2" xfId="10" applyFont="1" applyFill="1" applyBorder="1" applyAlignment="1">
      <alignment vertical="center" wrapText="1"/>
    </xf>
    <xf numFmtId="0" fontId="16" fillId="3" borderId="2" xfId="10" applyFont="1" applyFill="1" applyBorder="1" applyAlignment="1">
      <alignment vertical="center" wrapText="1"/>
    </xf>
    <xf numFmtId="0" fontId="7" fillId="2" borderId="6" xfId="10" applyFont="1" applyFill="1" applyBorder="1" applyAlignment="1">
      <alignment vertical="center" wrapText="1"/>
    </xf>
    <xf numFmtId="0" fontId="6" fillId="2" borderId="6" xfId="10" applyFont="1" applyFill="1" applyBorder="1" applyAlignment="1">
      <alignment vertical="center" wrapText="1"/>
    </xf>
    <xf numFmtId="0" fontId="7" fillId="2" borderId="3" xfId="10" applyFont="1" applyFill="1" applyBorder="1" applyAlignment="1">
      <alignment vertical="center" wrapText="1"/>
    </xf>
    <xf numFmtId="0" fontId="4" fillId="4" borderId="0" xfId="0" applyFont="1" applyFill="1" applyAlignment="1">
      <alignment horizontal="left" vertical="justify"/>
    </xf>
    <xf numFmtId="49" fontId="21" fillId="2" borderId="2" xfId="0" applyNumberFormat="1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justify" wrapText="1"/>
    </xf>
    <xf numFmtId="0" fontId="23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8" fillId="0" borderId="1" xfId="10" applyFont="1" applyBorder="1" applyAlignment="1">
      <alignment horizontal="center" vertical="center" wrapText="1"/>
    </xf>
    <xf numFmtId="0" fontId="2" fillId="0" borderId="7" xfId="10" applyBorder="1"/>
    <xf numFmtId="0" fontId="8" fillId="0" borderId="0" xfId="11" applyFont="1" applyAlignment="1">
      <alignment wrapText="1"/>
    </xf>
    <xf numFmtId="0" fontId="8" fillId="0" borderId="0" xfId="11" applyFont="1" applyAlignment="1">
      <alignment horizontal="center" vertical="center"/>
    </xf>
    <xf numFmtId="0" fontId="9" fillId="0" borderId="0" xfId="11" applyFont="1" applyAlignment="1">
      <alignment wrapText="1"/>
    </xf>
    <xf numFmtId="0" fontId="1" fillId="0" borderId="0" xfId="11"/>
    <xf numFmtId="0" fontId="8" fillId="0" borderId="1" xfId="11" applyFont="1" applyBorder="1" applyAlignment="1">
      <alignment horizontal="center" vertical="center" wrapText="1"/>
    </xf>
    <xf numFmtId="0" fontId="8" fillId="0" borderId="0" xfId="11" applyFont="1" applyAlignment="1">
      <alignment horizontal="center" vertical="center" wrapText="1"/>
    </xf>
    <xf numFmtId="0" fontId="31" fillId="0" borderId="2" xfId="11" applyFont="1" applyFill="1" applyBorder="1" applyAlignment="1">
      <alignment horizontal="center" vertical="center" wrapText="1"/>
    </xf>
    <xf numFmtId="0" fontId="8" fillId="0" borderId="2" xfId="11" applyFont="1" applyFill="1" applyBorder="1" applyAlignment="1">
      <alignment horizontal="center" vertical="center" wrapText="1"/>
    </xf>
    <xf numFmtId="0" fontId="1" fillId="0" borderId="7" xfId="11" applyBorder="1"/>
    <xf numFmtId="1" fontId="31" fillId="0" borderId="2" xfId="11" applyNumberFormat="1" applyFont="1" applyFill="1" applyBorder="1" applyAlignment="1">
      <alignment horizontal="left" vertical="top" wrapText="1"/>
    </xf>
    <xf numFmtId="49" fontId="31" fillId="0" borderId="2" xfId="11" applyNumberFormat="1" applyFont="1" applyFill="1" applyBorder="1" applyAlignment="1">
      <alignment horizontal="center" vertical="center" wrapText="1"/>
    </xf>
    <xf numFmtId="2" fontId="31" fillId="0" borderId="2" xfId="11" applyNumberFormat="1" applyFont="1" applyFill="1" applyBorder="1" applyAlignment="1">
      <alignment horizontal="center" vertical="center" wrapText="1"/>
    </xf>
    <xf numFmtId="1" fontId="8" fillId="0" borderId="2" xfId="11" applyNumberFormat="1" applyFont="1" applyFill="1" applyBorder="1" applyAlignment="1">
      <alignment horizontal="left" vertical="top" wrapText="1"/>
    </xf>
    <xf numFmtId="49" fontId="8" fillId="0" borderId="2" xfId="11" applyNumberFormat="1" applyFont="1" applyFill="1" applyBorder="1" applyAlignment="1">
      <alignment horizontal="center" vertical="center"/>
    </xf>
    <xf numFmtId="2" fontId="8" fillId="0" borderId="2" xfId="11" applyNumberFormat="1" applyFont="1" applyFill="1" applyBorder="1" applyAlignment="1">
      <alignment vertical="center" wrapText="1"/>
    </xf>
    <xf numFmtId="2" fontId="8" fillId="0" borderId="2" xfId="11" applyNumberFormat="1" applyFont="1" applyFill="1" applyBorder="1" applyAlignment="1">
      <alignment horizontal="center" vertical="center" wrapText="1"/>
    </xf>
    <xf numFmtId="2" fontId="8" fillId="0" borderId="2" xfId="11" applyNumberFormat="1" applyFont="1" applyFill="1" applyBorder="1" applyAlignment="1">
      <alignment horizontal="center" vertical="center"/>
    </xf>
    <xf numFmtId="2" fontId="8" fillId="0" borderId="2" xfId="11" applyNumberFormat="1" applyFont="1" applyFill="1" applyBorder="1" applyAlignment="1">
      <alignment horizontal="center"/>
    </xf>
    <xf numFmtId="49" fontId="31" fillId="0" borderId="2" xfId="11" applyNumberFormat="1" applyFont="1" applyFill="1" applyBorder="1" applyAlignment="1">
      <alignment horizontal="center" vertical="center"/>
    </xf>
    <xf numFmtId="0" fontId="8" fillId="0" borderId="2" xfId="11" applyFont="1" applyFill="1" applyBorder="1" applyAlignment="1">
      <alignment wrapText="1"/>
    </xf>
    <xf numFmtId="0" fontId="31" fillId="0" borderId="2" xfId="11" applyFont="1" applyFill="1" applyBorder="1" applyAlignment="1">
      <alignment wrapText="1"/>
    </xf>
    <xf numFmtId="2" fontId="31" fillId="0" borderId="2" xfId="11" applyNumberFormat="1" applyFont="1" applyFill="1" applyBorder="1" applyAlignment="1">
      <alignment horizontal="center"/>
    </xf>
    <xf numFmtId="16" fontId="8" fillId="0" borderId="2" xfId="11" applyNumberFormat="1" applyFont="1" applyFill="1" applyBorder="1" applyAlignment="1">
      <alignment wrapText="1"/>
    </xf>
    <xf numFmtId="0" fontId="10" fillId="0" borderId="0" xfId="11" applyFont="1" applyAlignment="1">
      <alignment horizontal="center" vertical="top" wrapText="1"/>
    </xf>
    <xf numFmtId="0" fontId="10" fillId="0" borderId="0" xfId="11" applyFont="1" applyAlignment="1">
      <alignment vertical="top" wrapText="1"/>
    </xf>
    <xf numFmtId="49" fontId="10" fillId="0" borderId="0" xfId="11" applyNumberFormat="1" applyFont="1" applyAlignment="1">
      <alignment horizontal="center" vertical="top" wrapText="1"/>
    </xf>
    <xf numFmtId="0" fontId="6" fillId="0" borderId="2" xfId="11" applyFont="1" applyFill="1" applyBorder="1" applyAlignment="1">
      <alignment horizontal="center" vertical="top" wrapText="1"/>
    </xf>
    <xf numFmtId="49" fontId="6" fillId="0" borderId="2" xfId="11" applyNumberFormat="1" applyFont="1" applyFill="1" applyBorder="1" applyAlignment="1">
      <alignment horizontal="center" vertical="center" wrapText="1"/>
    </xf>
    <xf numFmtId="49" fontId="15" fillId="2" borderId="2" xfId="11" applyNumberFormat="1" applyFont="1" applyFill="1" applyBorder="1" applyAlignment="1">
      <alignment horizontal="center" vertical="top" wrapText="1"/>
    </xf>
    <xf numFmtId="0" fontId="15" fillId="0" borderId="2" xfId="11" applyFont="1" applyFill="1" applyBorder="1" applyAlignment="1">
      <alignment horizontal="center" vertical="top" wrapText="1"/>
    </xf>
    <xf numFmtId="0" fontId="6" fillId="0" borderId="2" xfId="11" applyFont="1" applyFill="1" applyBorder="1" applyAlignment="1">
      <alignment horizontal="center" vertical="center" wrapText="1"/>
    </xf>
    <xf numFmtId="0" fontId="7" fillId="2" borderId="2" xfId="11" applyFont="1" applyFill="1" applyBorder="1" applyAlignment="1">
      <alignment vertical="center" wrapText="1"/>
    </xf>
    <xf numFmtId="49" fontId="6" fillId="2" borderId="2" xfId="11" applyNumberFormat="1" applyFont="1" applyFill="1" applyBorder="1" applyAlignment="1">
      <alignment vertical="center" wrapText="1"/>
    </xf>
    <xf numFmtId="49" fontId="6" fillId="2" borderId="2" xfId="11" applyNumberFormat="1" applyFont="1" applyFill="1" applyBorder="1" applyAlignment="1">
      <alignment horizontal="center" vertical="center" wrapText="1"/>
    </xf>
    <xf numFmtId="2" fontId="6" fillId="2" borderId="2" xfId="11" applyNumberFormat="1" applyFont="1" applyFill="1" applyBorder="1" applyAlignment="1">
      <alignment horizontal="center" vertical="center" wrapText="1"/>
    </xf>
    <xf numFmtId="49" fontId="7" fillId="2" borderId="2" xfId="11" applyNumberFormat="1" applyFont="1" applyFill="1" applyBorder="1" applyAlignment="1">
      <alignment vertical="center" wrapText="1"/>
    </xf>
    <xf numFmtId="49" fontId="7" fillId="2" borderId="2" xfId="11" applyNumberFormat="1" applyFont="1" applyFill="1" applyBorder="1" applyAlignment="1">
      <alignment horizontal="center" vertical="center" wrapText="1"/>
    </xf>
    <xf numFmtId="2" fontId="7" fillId="2" borderId="2" xfId="11" applyNumberFormat="1" applyFont="1" applyFill="1" applyBorder="1" applyAlignment="1">
      <alignment horizontal="center" vertical="center" wrapText="1"/>
    </xf>
    <xf numFmtId="2" fontId="6" fillId="0" borderId="2" xfId="11" applyNumberFormat="1" applyFont="1" applyBorder="1" applyAlignment="1">
      <alignment wrapText="1"/>
    </xf>
    <xf numFmtId="0" fontId="6" fillId="0" borderId="2" xfId="11" applyFont="1" applyBorder="1" applyAlignment="1">
      <alignment wrapText="1"/>
    </xf>
    <xf numFmtId="0" fontId="6" fillId="2" borderId="2" xfId="11" applyFont="1" applyFill="1" applyBorder="1" applyAlignment="1">
      <alignment vertical="center" wrapText="1"/>
    </xf>
    <xf numFmtId="14" fontId="7" fillId="2" borderId="2" xfId="11" applyNumberFormat="1" applyFont="1" applyFill="1" applyBorder="1" applyAlignment="1">
      <alignment vertical="center" wrapText="1"/>
    </xf>
    <xf numFmtId="0" fontId="7" fillId="0" borderId="2" xfId="11" applyFont="1" applyFill="1" applyBorder="1" applyAlignment="1">
      <alignment vertical="center" wrapText="1"/>
    </xf>
    <xf numFmtId="0" fontId="15" fillId="0" borderId="3" xfId="5" applyFont="1" applyFill="1" applyBorder="1" applyAlignment="1">
      <alignment horizontal="left" wrapText="1"/>
    </xf>
    <xf numFmtId="49" fontId="6" fillId="0" borderId="4" xfId="11" applyNumberFormat="1" applyFont="1" applyFill="1" applyBorder="1" applyAlignment="1">
      <alignment horizontal="center" vertical="center"/>
    </xf>
    <xf numFmtId="0" fontId="6" fillId="0" borderId="5" xfId="11" applyNumberFormat="1" applyFont="1" applyFill="1" applyBorder="1" applyAlignment="1" applyProtection="1">
      <alignment wrapText="1"/>
    </xf>
    <xf numFmtId="0" fontId="6" fillId="0" borderId="2" xfId="11" applyFont="1" applyBorder="1" applyAlignment="1">
      <alignment vertical="center" wrapText="1"/>
    </xf>
    <xf numFmtId="0" fontId="7" fillId="0" borderId="2" xfId="11" applyFont="1" applyBorder="1" applyAlignment="1">
      <alignment vertical="center" wrapText="1"/>
    </xf>
    <xf numFmtId="0" fontId="7" fillId="0" borderId="2" xfId="11" applyFont="1" applyFill="1" applyBorder="1" applyAlignment="1">
      <alignment horizontal="left" vertical="center" wrapText="1"/>
    </xf>
    <xf numFmtId="49" fontId="7" fillId="0" borderId="2" xfId="11" applyNumberFormat="1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left" wrapText="1"/>
    </xf>
    <xf numFmtId="0" fontId="6" fillId="0" borderId="2" xfId="11" applyFont="1" applyBorder="1" applyAlignment="1">
      <alignment horizontal="left" wrapText="1"/>
    </xf>
    <xf numFmtId="49" fontId="6" fillId="0" borderId="2" xfId="11" applyNumberFormat="1" applyFont="1" applyFill="1" applyBorder="1" applyAlignment="1">
      <alignment horizontal="center" vertical="center"/>
    </xf>
    <xf numFmtId="49" fontId="7" fillId="0" borderId="2" xfId="11" applyNumberFormat="1" applyFont="1" applyFill="1" applyBorder="1" applyAlignment="1">
      <alignment horizontal="center" vertical="center"/>
    </xf>
    <xf numFmtId="0" fontId="33" fillId="2" borderId="2" xfId="11" applyFont="1" applyFill="1" applyBorder="1" applyAlignment="1">
      <alignment vertical="center" wrapText="1"/>
    </xf>
    <xf numFmtId="0" fontId="16" fillId="2" borderId="2" xfId="11" applyFont="1" applyFill="1" applyBorder="1" applyAlignment="1">
      <alignment vertical="center" wrapText="1"/>
    </xf>
    <xf numFmtId="49" fontId="6" fillId="0" borderId="2" xfId="11" applyNumberFormat="1" applyFont="1" applyBorder="1" applyAlignment="1">
      <alignment horizontal="center" vertical="center"/>
    </xf>
    <xf numFmtId="49" fontId="7" fillId="0" borderId="2" xfId="11" applyNumberFormat="1" applyFont="1" applyBorder="1" applyAlignment="1">
      <alignment horizontal="center" vertical="center"/>
    </xf>
    <xf numFmtId="2" fontId="7" fillId="0" borderId="2" xfId="11" applyNumberFormat="1" applyFont="1" applyBorder="1" applyAlignment="1">
      <alignment horizontal="center" vertical="center"/>
    </xf>
    <xf numFmtId="2" fontId="6" fillId="0" borderId="2" xfId="11" applyNumberFormat="1" applyFont="1" applyBorder="1" applyAlignment="1">
      <alignment horizontal="center" vertical="center"/>
    </xf>
    <xf numFmtId="0" fontId="16" fillId="3" borderId="2" xfId="11" applyFont="1" applyFill="1" applyBorder="1" applyAlignment="1">
      <alignment vertical="center" wrapText="1"/>
    </xf>
    <xf numFmtId="0" fontId="6" fillId="3" borderId="2" xfId="11" applyFont="1" applyFill="1" applyBorder="1" applyAlignment="1">
      <alignment horizontal="left" vertical="center" wrapText="1"/>
    </xf>
    <xf numFmtId="49" fontId="6" fillId="3" borderId="2" xfId="11" applyNumberFormat="1" applyFont="1" applyFill="1" applyBorder="1" applyAlignment="1">
      <alignment horizontal="center" vertical="center"/>
    </xf>
    <xf numFmtId="49" fontId="6" fillId="3" borderId="2" xfId="11" applyNumberFormat="1" applyFont="1" applyFill="1" applyBorder="1" applyAlignment="1">
      <alignment horizontal="center" vertical="center" wrapText="1"/>
    </xf>
    <xf numFmtId="2" fontId="6" fillId="3" borderId="2" xfId="11" applyNumberFormat="1" applyFont="1" applyFill="1" applyBorder="1" applyAlignment="1">
      <alignment horizontal="center" vertical="center" wrapText="1"/>
    </xf>
    <xf numFmtId="0" fontId="15" fillId="3" borderId="2" xfId="11" applyFont="1" applyFill="1" applyBorder="1" applyAlignment="1">
      <alignment wrapText="1"/>
    </xf>
    <xf numFmtId="2" fontId="6" fillId="2" borderId="2" xfId="11" applyNumberFormat="1" applyFont="1" applyFill="1" applyBorder="1" applyAlignment="1">
      <alignment vertical="center" wrapText="1"/>
    </xf>
    <xf numFmtId="0" fontId="7" fillId="2" borderId="6" xfId="11" applyFont="1" applyFill="1" applyBorder="1" applyAlignment="1">
      <alignment vertical="center" wrapText="1"/>
    </xf>
    <xf numFmtId="49" fontId="7" fillId="2" borderId="6" xfId="11" applyNumberFormat="1" applyFont="1" applyFill="1" applyBorder="1" applyAlignment="1">
      <alignment horizontal="center" vertical="center" wrapText="1"/>
    </xf>
    <xf numFmtId="2" fontId="7" fillId="2" borderId="6" xfId="11" applyNumberFormat="1" applyFont="1" applyFill="1" applyBorder="1" applyAlignment="1">
      <alignment horizontal="center" vertical="center" wrapText="1"/>
    </xf>
    <xf numFmtId="0" fontId="6" fillId="2" borderId="6" xfId="11" applyFont="1" applyFill="1" applyBorder="1" applyAlignment="1">
      <alignment vertical="center" wrapText="1"/>
    </xf>
    <xf numFmtId="49" fontId="6" fillId="2" borderId="6" xfId="11" applyNumberFormat="1" applyFont="1" applyFill="1" applyBorder="1" applyAlignment="1">
      <alignment horizontal="center" vertical="center" wrapText="1"/>
    </xf>
    <xf numFmtId="2" fontId="6" fillId="2" borderId="6" xfId="11" applyNumberFormat="1" applyFont="1" applyFill="1" applyBorder="1" applyAlignment="1">
      <alignment horizontal="center" vertical="center" wrapText="1"/>
    </xf>
    <xf numFmtId="0" fontId="7" fillId="2" borderId="3" xfId="11" applyFont="1" applyFill="1" applyBorder="1" applyAlignment="1">
      <alignment vertical="center" wrapText="1"/>
    </xf>
    <xf numFmtId="0" fontId="34" fillId="0" borderId="0" xfId="0" applyFont="1" applyFill="1"/>
    <xf numFmtId="0" fontId="8" fillId="0" borderId="0" xfId="0" applyFont="1" applyFill="1" applyAlignment="1">
      <alignment wrapText="1"/>
    </xf>
    <xf numFmtId="0" fontId="35" fillId="0" borderId="0" xfId="0" applyFont="1"/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/>
    <xf numFmtId="0" fontId="34" fillId="0" borderId="11" xfId="0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0" fontId="34" fillId="0" borderId="12" xfId="0" applyFont="1" applyBorder="1" applyAlignment="1">
      <alignment horizontal="justify" wrapText="1"/>
    </xf>
    <xf numFmtId="3" fontId="34" fillId="0" borderId="13" xfId="0" applyNumberFormat="1" applyFont="1" applyBorder="1" applyAlignment="1">
      <alignment horizontal="left" wrapText="1"/>
    </xf>
    <xf numFmtId="0" fontId="34" fillId="0" borderId="13" xfId="0" applyFont="1" applyBorder="1" applyAlignment="1">
      <alignment wrapText="1"/>
    </xf>
    <xf numFmtId="0" fontId="35" fillId="0" borderId="14" xfId="0" applyFont="1" applyBorder="1"/>
    <xf numFmtId="0" fontId="35" fillId="0" borderId="15" xfId="0" applyFont="1" applyBorder="1"/>
    <xf numFmtId="0" fontId="35" fillId="0" borderId="16" xfId="0" applyFont="1" applyBorder="1"/>
    <xf numFmtId="0" fontId="8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0" fillId="0" borderId="2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center" wrapText="1"/>
    </xf>
    <xf numFmtId="0" fontId="42" fillId="0" borderId="2" xfId="0" applyFont="1" applyFill="1" applyBorder="1" applyAlignment="1">
      <alignment horizontal="center" wrapText="1"/>
    </xf>
    <xf numFmtId="49" fontId="42" fillId="0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 vertical="top" wrapText="1"/>
    </xf>
    <xf numFmtId="49" fontId="42" fillId="0" borderId="3" xfId="0" applyNumberFormat="1" applyFont="1" applyFill="1" applyBorder="1" applyAlignment="1">
      <alignment horizontal="left" wrapText="1"/>
    </xf>
    <xf numFmtId="49" fontId="42" fillId="0" borderId="17" xfId="0" applyNumberFormat="1" applyFont="1" applyFill="1" applyBorder="1" applyAlignment="1">
      <alignment horizontal="left" wrapText="1"/>
    </xf>
    <xf numFmtId="0" fontId="42" fillId="0" borderId="3" xfId="0" applyNumberFormat="1" applyFont="1" applyFill="1" applyBorder="1" applyAlignment="1" applyProtection="1">
      <alignment horizontal="left" wrapText="1"/>
    </xf>
    <xf numFmtId="0" fontId="42" fillId="0" borderId="17" xfId="0" applyNumberFormat="1" applyFont="1" applyFill="1" applyBorder="1" applyAlignment="1" applyProtection="1">
      <alignment horizontal="left" wrapText="1"/>
    </xf>
    <xf numFmtId="11" fontId="42" fillId="0" borderId="3" xfId="0" applyNumberFormat="1" applyFont="1" applyFill="1" applyBorder="1" applyAlignment="1">
      <alignment horizontal="left" wrapText="1"/>
    </xf>
    <xf numFmtId="11" fontId="42" fillId="0" borderId="17" xfId="0" applyNumberFormat="1" applyFont="1" applyBorder="1" applyAlignment="1">
      <alignment horizontal="left" wrapText="1"/>
    </xf>
    <xf numFmtId="49" fontId="42" fillId="0" borderId="17" xfId="0" applyNumberFormat="1" applyFont="1" applyBorder="1" applyAlignment="1">
      <alignment horizontal="left" wrapText="1"/>
    </xf>
    <xf numFmtId="2" fontId="42" fillId="0" borderId="3" xfId="0" applyNumberFormat="1" applyFont="1" applyFill="1" applyBorder="1" applyAlignment="1" applyProtection="1">
      <alignment horizontal="left" wrapText="1"/>
      <protection locked="0"/>
    </xf>
    <xf numFmtId="2" fontId="42" fillId="0" borderId="17" xfId="0" applyNumberFormat="1" applyFont="1" applyBorder="1" applyAlignment="1" applyProtection="1">
      <alignment horizontal="left" wrapText="1"/>
      <protection locked="0"/>
    </xf>
    <xf numFmtId="2" fontId="42" fillId="0" borderId="3" xfId="0" applyNumberFormat="1" applyFont="1" applyFill="1" applyBorder="1" applyAlignment="1">
      <alignment horizontal="left" wrapText="1"/>
    </xf>
    <xf numFmtId="2" fontId="42" fillId="0" borderId="17" xfId="0" applyNumberFormat="1" applyFont="1" applyBorder="1" applyAlignment="1">
      <alignment horizontal="left" wrapText="1"/>
    </xf>
    <xf numFmtId="0" fontId="8" fillId="0" borderId="0" xfId="0" applyFont="1" applyAlignment="1">
      <alignment horizontal="justify" vertical="top" wrapText="1"/>
    </xf>
    <xf numFmtId="0" fontId="39" fillId="0" borderId="0" xfId="0" applyFont="1" applyAlignment="1">
      <alignment horizontal="center" vertical="top" wrapText="1"/>
    </xf>
    <xf numFmtId="0" fontId="40" fillId="0" borderId="3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1" fillId="0" borderId="3" xfId="0" applyFont="1" applyFill="1" applyBorder="1" applyAlignment="1">
      <alignment horizontal="center" wrapText="1"/>
    </xf>
    <xf numFmtId="0" fontId="41" fillId="0" borderId="18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center" wrapText="1"/>
    </xf>
    <xf numFmtId="0" fontId="16" fillId="0" borderId="0" xfId="0" applyFont="1" applyAlignment="1">
      <alignment vertical="top" wrapText="1"/>
    </xf>
    <xf numFmtId="49" fontId="42" fillId="0" borderId="3" xfId="0" applyNumberFormat="1" applyFont="1" applyFill="1" applyBorder="1" applyAlignment="1" applyProtection="1">
      <alignment horizontal="left" wrapText="1"/>
      <protection locked="0" hidden="1"/>
    </xf>
    <xf numFmtId="49" fontId="42" fillId="0" borderId="17" xfId="0" applyNumberFormat="1" applyFont="1" applyBorder="1" applyAlignment="1" applyProtection="1">
      <alignment horizontal="left" wrapText="1"/>
      <protection locked="0" hidden="1"/>
    </xf>
    <xf numFmtId="0" fontId="16" fillId="0" borderId="0" xfId="0" applyFont="1" applyFill="1" applyAlignment="1">
      <alignment horizontal="justify" vertical="top" wrapText="1"/>
    </xf>
    <xf numFmtId="0" fontId="38" fillId="0" borderId="0" xfId="0" applyFont="1" applyAlignment="1">
      <alignment horizontal="right" wrapText="1"/>
    </xf>
    <xf numFmtId="0" fontId="42" fillId="0" borderId="17" xfId="0" applyFont="1" applyBorder="1" applyAlignment="1">
      <alignment horizontal="left" wrapText="1"/>
    </xf>
    <xf numFmtId="0" fontId="42" fillId="0" borderId="3" xfId="1" applyNumberFormat="1" applyFont="1" applyFill="1" applyBorder="1" applyAlignment="1">
      <alignment horizontal="left" wrapText="1"/>
    </xf>
    <xf numFmtId="0" fontId="0" fillId="0" borderId="18" xfId="1" applyNumberFormat="1" applyFont="1" applyBorder="1" applyAlignment="1"/>
    <xf numFmtId="0" fontId="43" fillId="0" borderId="3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36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right" wrapText="1"/>
    </xf>
    <xf numFmtId="0" fontId="5" fillId="0" borderId="0" xfId="11" applyFont="1" applyAlignment="1">
      <alignment horizontal="right" wrapText="1"/>
    </xf>
    <xf numFmtId="0" fontId="32" fillId="0" borderId="0" xfId="11" applyNumberFormat="1" applyFont="1" applyAlignment="1">
      <alignment horizontal="center" vertical="center" wrapText="1"/>
    </xf>
    <xf numFmtId="0" fontId="5" fillId="0" borderId="0" xfId="10" applyFont="1" applyAlignment="1">
      <alignment horizontal="right" wrapText="1"/>
    </xf>
    <xf numFmtId="0" fontId="32" fillId="0" borderId="0" xfId="10" applyNumberFormat="1" applyFont="1" applyAlignment="1">
      <alignment horizontal="center" vertical="center" wrapText="1"/>
    </xf>
    <xf numFmtId="0" fontId="8" fillId="0" borderId="0" xfId="11" applyFont="1" applyAlignment="1">
      <alignment horizontal="left" vertical="top" wrapText="1"/>
    </xf>
    <xf numFmtId="0" fontId="30" fillId="0" borderId="0" xfId="11" applyFont="1" applyAlignment="1">
      <alignment horizontal="center" vertical="center" wrapText="1"/>
    </xf>
    <xf numFmtId="0" fontId="31" fillId="0" borderId="2" xfId="11" applyFont="1" applyFill="1" applyBorder="1" applyAlignment="1">
      <alignment horizontal="center" vertical="center" wrapText="1"/>
    </xf>
    <xf numFmtId="0" fontId="8" fillId="0" borderId="2" xfId="11" applyFont="1" applyFill="1" applyBorder="1" applyAlignment="1">
      <alignment horizontal="center" vertical="center" wrapText="1"/>
    </xf>
    <xf numFmtId="0" fontId="8" fillId="0" borderId="0" xfId="10" applyFont="1" applyAlignment="1">
      <alignment horizontal="left" vertical="top" wrapText="1"/>
    </xf>
    <xf numFmtId="0" fontId="30" fillId="0" borderId="0" xfId="10" applyFont="1" applyAlignment="1">
      <alignment horizontal="center" vertical="center" wrapText="1"/>
    </xf>
    <xf numFmtId="0" fontId="31" fillId="0" borderId="2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/>
    <xf numFmtId="49" fontId="19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vertical="center" wrapText="1"/>
    </xf>
  </cellXfs>
  <cellStyles count="16">
    <cellStyle name="Денежный" xfId="1" builtinId="4"/>
    <cellStyle name="Обычный" xfId="0" builtinId="0"/>
    <cellStyle name="Обычный 16" xfId="2"/>
    <cellStyle name="Обычный 18" xfId="3"/>
    <cellStyle name="Обычный 18_изм бюджет2-2016" xfId="4"/>
    <cellStyle name="Обычный 18_изм бюджет2-2016_изменения 2016-4" xfId="5"/>
    <cellStyle name="Обычный 2" xfId="6"/>
    <cellStyle name="Обычный 2 2" xfId="7"/>
    <cellStyle name="Обычный 3" xfId="8"/>
    <cellStyle name="Обычный 4" xfId="9"/>
    <cellStyle name="Обычный_изм бюджет2-2016" xfId="10"/>
    <cellStyle name="Обычный_изм бюджет2-2016_изменения 2016-4" xfId="11"/>
    <cellStyle name="Тысячи [0]_перечис.11" xfId="12"/>
    <cellStyle name="Тысячи_перечис.11" xfId="13"/>
    <cellStyle name="Финансовый 2" xfId="14"/>
    <cellStyle name="Финансовый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30"/>
  <sheetViews>
    <sheetView view="pageBreakPreview" topLeftCell="B19" zoomScale="75" zoomScaleNormal="100" zoomScaleSheetLayoutView="75" workbookViewId="0">
      <selection activeCell="D22" sqref="D22:E22"/>
    </sheetView>
  </sheetViews>
  <sheetFormatPr defaultRowHeight="13.5"/>
  <cols>
    <col min="1" max="1" width="30.85546875" style="1" customWidth="1"/>
    <col min="2" max="2" width="20.28515625" style="1" customWidth="1"/>
    <col min="3" max="3" width="52.5703125" style="1" customWidth="1"/>
    <col min="4" max="4" width="32.140625" style="226" customWidth="1"/>
    <col min="5" max="5" width="108.28515625" style="226" customWidth="1"/>
    <col min="6" max="16384" width="9.140625" style="1"/>
  </cols>
  <sheetData>
    <row r="1" spans="2:7" ht="46.5" customHeight="1"/>
    <row r="2" spans="2:7" ht="115.5" customHeight="1">
      <c r="B2" s="7"/>
      <c r="C2" s="7"/>
      <c r="D2" s="260" t="s">
        <v>267</v>
      </c>
      <c r="E2" s="260"/>
      <c r="F2" s="7"/>
      <c r="G2" s="7"/>
    </row>
    <row r="3" spans="2:7" ht="18.75">
      <c r="B3" s="7"/>
      <c r="C3" s="7"/>
      <c r="D3" s="227"/>
      <c r="E3" s="227"/>
      <c r="F3" s="7"/>
      <c r="G3" s="7"/>
    </row>
    <row r="4" spans="2:7" ht="18.75">
      <c r="B4" s="7"/>
      <c r="C4" s="7"/>
      <c r="D4" s="227"/>
      <c r="E4" s="227"/>
      <c r="F4" s="7"/>
      <c r="G4" s="7"/>
    </row>
    <row r="5" spans="2:7" s="228" customFormat="1" ht="34.15" customHeight="1">
      <c r="B5" s="250" t="s">
        <v>268</v>
      </c>
      <c r="C5" s="250"/>
      <c r="D5" s="250"/>
      <c r="E5" s="250"/>
    </row>
    <row r="6" spans="2:7" s="228" customFormat="1" ht="18.75">
      <c r="B6" s="229"/>
      <c r="D6" s="227"/>
      <c r="E6" s="227"/>
    </row>
    <row r="7" spans="2:7" s="7" customFormat="1" ht="89.25" customHeight="1">
      <c r="B7" s="230" t="s">
        <v>237</v>
      </c>
      <c r="C7" s="231" t="s">
        <v>238</v>
      </c>
      <c r="D7" s="251" t="s">
        <v>239</v>
      </c>
      <c r="E7" s="252"/>
    </row>
    <row r="8" spans="2:7" s="7" customFormat="1" ht="27" customHeight="1">
      <c r="B8" s="253" t="s">
        <v>269</v>
      </c>
      <c r="C8" s="254"/>
      <c r="D8" s="254"/>
      <c r="E8" s="255"/>
    </row>
    <row r="9" spans="2:7" s="7" customFormat="1" ht="114" customHeight="1">
      <c r="B9" s="232">
        <v>801</v>
      </c>
      <c r="C9" s="233" t="s">
        <v>240</v>
      </c>
      <c r="D9" s="238" t="s">
        <v>241</v>
      </c>
      <c r="E9" s="239"/>
    </row>
    <row r="10" spans="2:7" s="7" customFormat="1" ht="127.5" customHeight="1">
      <c r="B10" s="232">
        <v>801</v>
      </c>
      <c r="C10" s="233" t="s">
        <v>270</v>
      </c>
      <c r="D10" s="262" t="s">
        <v>271</v>
      </c>
      <c r="E10" s="263"/>
    </row>
    <row r="11" spans="2:7" s="7" customFormat="1" ht="69.75" customHeight="1">
      <c r="B11" s="232">
        <v>801</v>
      </c>
      <c r="C11" s="233" t="s">
        <v>242</v>
      </c>
      <c r="D11" s="238" t="s">
        <v>243</v>
      </c>
      <c r="E11" s="239"/>
    </row>
    <row r="12" spans="2:7" s="7" customFormat="1" ht="118.5" customHeight="1">
      <c r="B12" s="232">
        <v>801</v>
      </c>
      <c r="C12" s="233" t="s">
        <v>244</v>
      </c>
      <c r="D12" s="238" t="s">
        <v>245</v>
      </c>
      <c r="E12" s="239"/>
    </row>
    <row r="13" spans="2:7" s="7" customFormat="1" ht="136.5" customHeight="1">
      <c r="B13" s="232">
        <v>801</v>
      </c>
      <c r="C13" s="233" t="s">
        <v>246</v>
      </c>
      <c r="D13" s="240" t="s">
        <v>247</v>
      </c>
      <c r="E13" s="241"/>
    </row>
    <row r="14" spans="2:7" s="7" customFormat="1" ht="63" customHeight="1">
      <c r="B14" s="232">
        <v>801</v>
      </c>
      <c r="C14" s="233" t="s">
        <v>248</v>
      </c>
      <c r="D14" s="238" t="s">
        <v>249</v>
      </c>
      <c r="E14" s="261"/>
    </row>
    <row r="15" spans="2:7" s="7" customFormat="1" ht="50.25" customHeight="1">
      <c r="B15" s="232">
        <v>801</v>
      </c>
      <c r="C15" s="233" t="s">
        <v>250</v>
      </c>
      <c r="D15" s="238" t="s">
        <v>251</v>
      </c>
      <c r="E15" s="261"/>
    </row>
    <row r="16" spans="2:7" s="7" customFormat="1" ht="51" customHeight="1">
      <c r="B16" s="232">
        <v>801</v>
      </c>
      <c r="C16" s="233" t="s">
        <v>252</v>
      </c>
      <c r="D16" s="238" t="s">
        <v>253</v>
      </c>
      <c r="E16" s="261"/>
    </row>
    <row r="17" spans="2:5" s="7" customFormat="1" ht="66" customHeight="1">
      <c r="B17" s="232">
        <v>801</v>
      </c>
      <c r="C17" s="233" t="s">
        <v>69</v>
      </c>
      <c r="D17" s="238" t="s">
        <v>254</v>
      </c>
      <c r="E17" s="244"/>
    </row>
    <row r="18" spans="2:5" s="7" customFormat="1" ht="81" customHeight="1">
      <c r="B18" s="232">
        <v>801</v>
      </c>
      <c r="C18" s="233" t="s">
        <v>255</v>
      </c>
      <c r="D18" s="242" t="s">
        <v>256</v>
      </c>
      <c r="E18" s="243"/>
    </row>
    <row r="19" spans="2:5" s="7" customFormat="1" ht="73.5" customHeight="1">
      <c r="B19" s="232">
        <v>801</v>
      </c>
      <c r="C19" s="233" t="s">
        <v>257</v>
      </c>
      <c r="D19" s="238" t="s">
        <v>258</v>
      </c>
      <c r="E19" s="244"/>
    </row>
    <row r="20" spans="2:5" s="7" customFormat="1" ht="87" customHeight="1">
      <c r="B20" s="232">
        <v>801</v>
      </c>
      <c r="C20" s="233" t="s">
        <v>70</v>
      </c>
      <c r="D20" s="238" t="s">
        <v>259</v>
      </c>
      <c r="E20" s="244"/>
    </row>
    <row r="21" spans="2:5" s="7" customFormat="1" ht="108" customHeight="1">
      <c r="B21" s="232">
        <v>801</v>
      </c>
      <c r="C21" s="233" t="s">
        <v>203</v>
      </c>
      <c r="D21" s="257" t="s">
        <v>260</v>
      </c>
      <c r="E21" s="258"/>
    </row>
    <row r="22" spans="2:5" s="7" customFormat="1" ht="179.25" customHeight="1">
      <c r="B22" s="232">
        <v>801</v>
      </c>
      <c r="C22" s="233" t="s">
        <v>261</v>
      </c>
      <c r="D22" s="245" t="s">
        <v>262</v>
      </c>
      <c r="E22" s="246"/>
    </row>
    <row r="23" spans="2:5" s="7" customFormat="1" ht="129.75" customHeight="1">
      <c r="B23" s="232">
        <v>801</v>
      </c>
      <c r="C23" s="233" t="s">
        <v>263</v>
      </c>
      <c r="D23" s="247" t="s">
        <v>264</v>
      </c>
      <c r="E23" s="248"/>
    </row>
    <row r="24" spans="2:5" s="7" customFormat="1" ht="96.75" customHeight="1">
      <c r="B24" s="232">
        <v>801</v>
      </c>
      <c r="C24" s="233" t="s">
        <v>265</v>
      </c>
      <c r="D24" s="264" t="s">
        <v>266</v>
      </c>
      <c r="E24" s="265"/>
    </row>
    <row r="25" spans="2:5" s="7" customFormat="1" ht="18.75">
      <c r="B25" s="8"/>
      <c r="C25" s="8"/>
      <c r="D25" s="234"/>
      <c r="E25" s="234"/>
    </row>
    <row r="26" spans="2:5" s="7" customFormat="1" ht="49.5" customHeight="1">
      <c r="B26" s="256"/>
      <c r="C26" s="256"/>
      <c r="D26" s="256"/>
      <c r="E26" s="256"/>
    </row>
    <row r="27" spans="2:5" s="7" customFormat="1" ht="116.25" customHeight="1">
      <c r="B27" s="259"/>
      <c r="C27" s="259"/>
      <c r="D27" s="259"/>
      <c r="E27" s="259"/>
    </row>
    <row r="28" spans="2:5" s="7" customFormat="1" ht="72.599999999999994" customHeight="1">
      <c r="B28" s="235"/>
      <c r="C28" s="235"/>
      <c r="D28" s="235"/>
      <c r="E28" s="235"/>
    </row>
    <row r="29" spans="2:5">
      <c r="B29" s="236"/>
      <c r="C29" s="236"/>
      <c r="D29" s="237"/>
      <c r="E29" s="237"/>
    </row>
    <row r="30" spans="2:5">
      <c r="B30" s="236"/>
      <c r="C30" s="236"/>
      <c r="D30" s="249"/>
      <c r="E30" s="249"/>
    </row>
  </sheetData>
  <mergeCells count="23">
    <mergeCell ref="D2:E2"/>
    <mergeCell ref="D14:E14"/>
    <mergeCell ref="D15:E15"/>
    <mergeCell ref="D16:E16"/>
    <mergeCell ref="D9:E9"/>
    <mergeCell ref="D10:E10"/>
    <mergeCell ref="D23:E23"/>
    <mergeCell ref="D30:E30"/>
    <mergeCell ref="D19:E19"/>
    <mergeCell ref="B5:E5"/>
    <mergeCell ref="D7:E7"/>
    <mergeCell ref="B8:E8"/>
    <mergeCell ref="B26:E26"/>
    <mergeCell ref="D21:E21"/>
    <mergeCell ref="B27:E27"/>
    <mergeCell ref="D11:E11"/>
    <mergeCell ref="D24:E24"/>
    <mergeCell ref="D17:E17"/>
    <mergeCell ref="D12:E12"/>
    <mergeCell ref="D13:E13"/>
    <mergeCell ref="D18:E18"/>
    <mergeCell ref="D20:E20"/>
    <mergeCell ref="D22:E22"/>
  </mergeCells>
  <phoneticPr fontId="28" type="noConversion"/>
  <pageMargins left="0.75" right="0.38" top="1" bottom="1" header="0.5" footer="0.5"/>
  <pageSetup paperSize="9" scale="3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50"/>
  <sheetViews>
    <sheetView view="pageBreakPreview" topLeftCell="C32" zoomScale="75" zoomScaleNormal="100" zoomScaleSheetLayoutView="75" workbookViewId="0">
      <selection activeCell="F44" sqref="F44"/>
    </sheetView>
  </sheetViews>
  <sheetFormatPr defaultRowHeight="12.75"/>
  <cols>
    <col min="1" max="1" width="18.5703125" customWidth="1"/>
    <col min="2" max="2" width="18.7109375" customWidth="1"/>
    <col min="3" max="3" width="35.85546875" style="2" customWidth="1"/>
    <col min="4" max="4" width="60.28515625" style="5" customWidth="1"/>
    <col min="5" max="5" width="15.42578125" style="5" customWidth="1"/>
    <col min="6" max="6" width="18.140625" style="5" customWidth="1"/>
    <col min="7" max="7" width="36.85546875" style="2" customWidth="1"/>
  </cols>
  <sheetData>
    <row r="1" spans="2:8" ht="13.5" customHeight="1">
      <c r="B1" s="12"/>
      <c r="C1" s="13"/>
      <c r="D1" s="14"/>
      <c r="E1" s="282" t="s">
        <v>272</v>
      </c>
      <c r="F1" s="283"/>
      <c r="G1" s="283"/>
      <c r="H1" s="12"/>
    </row>
    <row r="2" spans="2:8" s="1" customFormat="1" ht="92.25" customHeight="1">
      <c r="B2" s="15"/>
      <c r="C2" s="16"/>
      <c r="D2" s="17"/>
      <c r="E2" s="283"/>
      <c r="F2" s="283"/>
      <c r="G2" s="283"/>
      <c r="H2" s="15"/>
    </row>
    <row r="3" spans="2:8" s="7" customFormat="1" ht="21" customHeight="1">
      <c r="B3" s="280" t="s">
        <v>273</v>
      </c>
      <c r="C3" s="281"/>
      <c r="D3" s="281"/>
      <c r="E3" s="281"/>
      <c r="F3" s="281"/>
      <c r="G3" s="281"/>
      <c r="H3" s="15"/>
    </row>
    <row r="4" spans="2:8" s="1" customFormat="1" ht="21">
      <c r="B4" s="18"/>
      <c r="C4" s="19"/>
      <c r="D4" s="20"/>
      <c r="E4" s="20"/>
      <c r="F4" s="20"/>
      <c r="G4" s="21" t="s">
        <v>49</v>
      </c>
      <c r="H4" s="15"/>
    </row>
    <row r="5" spans="2:8" s="7" customFormat="1" ht="81">
      <c r="B5" s="22" t="s">
        <v>1</v>
      </c>
      <c r="C5" s="22" t="s">
        <v>2</v>
      </c>
      <c r="D5" s="22" t="s">
        <v>0</v>
      </c>
      <c r="E5" s="22" t="s">
        <v>210</v>
      </c>
      <c r="F5" s="22" t="s">
        <v>3</v>
      </c>
      <c r="G5" s="22" t="s">
        <v>209</v>
      </c>
      <c r="H5" s="15"/>
    </row>
    <row r="6" spans="2:8" s="7" customFormat="1" ht="41.25">
      <c r="B6" s="23" t="s">
        <v>85</v>
      </c>
      <c r="C6" s="24" t="s">
        <v>4</v>
      </c>
      <c r="D6" s="25" t="s">
        <v>5</v>
      </c>
      <c r="E6" s="44">
        <v>293.5</v>
      </c>
      <c r="F6" s="44">
        <f>F7+F26</f>
        <v>0</v>
      </c>
      <c r="G6" s="44">
        <f>G7+G26</f>
        <v>293.5</v>
      </c>
      <c r="H6" s="15"/>
    </row>
    <row r="7" spans="2:8" s="7" customFormat="1" ht="21">
      <c r="B7" s="26"/>
      <c r="C7" s="28"/>
      <c r="D7" s="27" t="s">
        <v>6</v>
      </c>
      <c r="E7" s="28">
        <v>290.5</v>
      </c>
      <c r="F7" s="28">
        <f>F8+F10+F13+F19</f>
        <v>0</v>
      </c>
      <c r="G7" s="28">
        <v>290.5</v>
      </c>
      <c r="H7" s="15"/>
    </row>
    <row r="8" spans="2:8" s="7" customFormat="1" ht="21">
      <c r="B8" s="29" t="s">
        <v>85</v>
      </c>
      <c r="C8" s="46" t="s">
        <v>7</v>
      </c>
      <c r="D8" s="25" t="s">
        <v>8</v>
      </c>
      <c r="E8" s="24">
        <v>34</v>
      </c>
      <c r="F8" s="24">
        <f>F9</f>
        <v>0</v>
      </c>
      <c r="G8" s="24">
        <f>G9</f>
        <v>34</v>
      </c>
      <c r="H8" s="15"/>
    </row>
    <row r="9" spans="2:8" s="7" customFormat="1" ht="168">
      <c r="B9" s="30" t="s">
        <v>112</v>
      </c>
      <c r="C9" s="30" t="s">
        <v>76</v>
      </c>
      <c r="D9" s="31" t="s">
        <v>77</v>
      </c>
      <c r="E9" s="28">
        <v>34</v>
      </c>
      <c r="F9" s="28">
        <v>0</v>
      </c>
      <c r="G9" s="28">
        <v>34</v>
      </c>
      <c r="H9" s="15"/>
    </row>
    <row r="10" spans="2:8" s="8" customFormat="1" ht="26.25" customHeight="1">
      <c r="B10" s="29" t="s">
        <v>85</v>
      </c>
      <c r="C10" s="24" t="s">
        <v>9</v>
      </c>
      <c r="D10" s="25" t="s">
        <v>10</v>
      </c>
      <c r="E10" s="24">
        <v>8</v>
      </c>
      <c r="F10" s="24">
        <f>F11</f>
        <v>0</v>
      </c>
      <c r="G10" s="24">
        <f>G11</f>
        <v>8</v>
      </c>
      <c r="H10" s="33"/>
    </row>
    <row r="11" spans="2:8" s="7" customFormat="1" ht="26.25" customHeight="1">
      <c r="B11" s="30" t="s">
        <v>85</v>
      </c>
      <c r="C11" s="28" t="s">
        <v>11</v>
      </c>
      <c r="D11" s="27" t="s">
        <v>12</v>
      </c>
      <c r="E11" s="24">
        <v>8</v>
      </c>
      <c r="F11" s="28">
        <f>F12</f>
        <v>0</v>
      </c>
      <c r="G11" s="24">
        <v>8</v>
      </c>
      <c r="H11" s="15"/>
    </row>
    <row r="12" spans="2:8" s="7" customFormat="1" ht="25.5" customHeight="1">
      <c r="B12" s="30" t="s">
        <v>112</v>
      </c>
      <c r="C12" s="28" t="s">
        <v>73</v>
      </c>
      <c r="D12" s="32" t="s">
        <v>12</v>
      </c>
      <c r="E12" s="28">
        <v>8</v>
      </c>
      <c r="F12" s="28">
        <f>G12-E12</f>
        <v>0</v>
      </c>
      <c r="G12" s="28">
        <v>8</v>
      </c>
      <c r="H12" s="15"/>
    </row>
    <row r="13" spans="2:8" s="8" customFormat="1" ht="27" customHeight="1">
      <c r="B13" s="29" t="s">
        <v>85</v>
      </c>
      <c r="C13" s="24" t="s">
        <v>13</v>
      </c>
      <c r="D13" s="25" t="s">
        <v>14</v>
      </c>
      <c r="E13" s="24">
        <f>E14+E16</f>
        <v>245</v>
      </c>
      <c r="F13" s="24">
        <f>G13-E13</f>
        <v>0</v>
      </c>
      <c r="G13" s="24">
        <f>G14+G16</f>
        <v>245</v>
      </c>
      <c r="H13" s="33"/>
    </row>
    <row r="14" spans="2:8" s="8" customFormat="1" ht="30" customHeight="1">
      <c r="B14" s="30" t="s">
        <v>85</v>
      </c>
      <c r="C14" s="28" t="s">
        <v>51</v>
      </c>
      <c r="D14" s="27" t="s">
        <v>114</v>
      </c>
      <c r="E14" s="24">
        <v>35</v>
      </c>
      <c r="F14" s="28">
        <f>F15</f>
        <v>0</v>
      </c>
      <c r="G14" s="24">
        <f>G15</f>
        <v>35</v>
      </c>
      <c r="H14" s="33"/>
    </row>
    <row r="15" spans="2:8" s="8" customFormat="1" ht="84">
      <c r="B15" s="30" t="s">
        <v>112</v>
      </c>
      <c r="C15" s="30" t="s">
        <v>74</v>
      </c>
      <c r="D15" s="32" t="s">
        <v>75</v>
      </c>
      <c r="E15" s="24">
        <v>35</v>
      </c>
      <c r="F15" s="24">
        <f>G15-E15</f>
        <v>0</v>
      </c>
      <c r="G15" s="24">
        <v>35</v>
      </c>
      <c r="H15" s="33"/>
    </row>
    <row r="16" spans="2:8" s="7" customFormat="1" ht="21">
      <c r="B16" s="30" t="s">
        <v>85</v>
      </c>
      <c r="C16" s="28" t="s">
        <v>52</v>
      </c>
      <c r="D16" s="27" t="s">
        <v>115</v>
      </c>
      <c r="E16" s="28">
        <v>210</v>
      </c>
      <c r="F16" s="28">
        <v>0</v>
      </c>
      <c r="G16" s="28">
        <f>G17+G18</f>
        <v>210</v>
      </c>
      <c r="H16" s="15"/>
    </row>
    <row r="17" spans="2:8" s="7" customFormat="1" ht="147">
      <c r="B17" s="30" t="s">
        <v>112</v>
      </c>
      <c r="C17" s="34" t="s">
        <v>117</v>
      </c>
      <c r="D17" s="32" t="s">
        <v>71</v>
      </c>
      <c r="E17" s="28">
        <v>90</v>
      </c>
      <c r="F17" s="28">
        <v>0</v>
      </c>
      <c r="G17" s="28">
        <v>90</v>
      </c>
      <c r="H17" s="15"/>
    </row>
    <row r="18" spans="2:8" s="7" customFormat="1" ht="147">
      <c r="B18" s="30" t="s">
        <v>112</v>
      </c>
      <c r="C18" s="28" t="s">
        <v>116</v>
      </c>
      <c r="D18" s="32" t="s">
        <v>72</v>
      </c>
      <c r="E18" s="28">
        <v>120</v>
      </c>
      <c r="F18" s="28">
        <v>0</v>
      </c>
      <c r="G18" s="28">
        <v>120</v>
      </c>
      <c r="H18" s="15"/>
    </row>
    <row r="19" spans="2:8" s="8" customFormat="1" ht="31.5" customHeight="1">
      <c r="B19" s="29" t="s">
        <v>85</v>
      </c>
      <c r="C19" s="24" t="s">
        <v>15</v>
      </c>
      <c r="D19" s="25" t="s">
        <v>16</v>
      </c>
      <c r="E19" s="24">
        <v>3.5</v>
      </c>
      <c r="F19" s="24">
        <f>F20</f>
        <v>0</v>
      </c>
      <c r="G19" s="24">
        <f>G20</f>
        <v>0</v>
      </c>
      <c r="H19" s="33"/>
    </row>
    <row r="20" spans="2:8" s="8" customFormat="1" ht="168">
      <c r="B20" s="30" t="s">
        <v>82</v>
      </c>
      <c r="C20" s="28" t="s">
        <v>78</v>
      </c>
      <c r="D20" s="32" t="s">
        <v>79</v>
      </c>
      <c r="E20" s="24">
        <v>3.5</v>
      </c>
      <c r="F20" s="24">
        <v>0</v>
      </c>
      <c r="G20" s="24">
        <v>0</v>
      </c>
      <c r="H20" s="33"/>
    </row>
    <row r="21" spans="2:8" s="8" customFormat="1" ht="61.5" hidden="1">
      <c r="B21" s="30" t="s">
        <v>85</v>
      </c>
      <c r="C21" s="24" t="s">
        <v>17</v>
      </c>
      <c r="D21" s="25" t="s">
        <v>18</v>
      </c>
      <c r="E21" s="24"/>
      <c r="F21" s="24"/>
      <c r="G21" s="24"/>
      <c r="H21" s="33"/>
    </row>
    <row r="22" spans="2:8" s="8" customFormat="1" ht="40.5" hidden="1">
      <c r="B22" s="29"/>
      <c r="C22" s="24" t="s">
        <v>19</v>
      </c>
      <c r="D22" s="25" t="s">
        <v>20</v>
      </c>
      <c r="E22" s="24"/>
      <c r="F22" s="24"/>
      <c r="G22" s="24"/>
      <c r="H22" s="33"/>
    </row>
    <row r="23" spans="2:8" s="8" customFormat="1" ht="20.25" hidden="1">
      <c r="B23" s="29"/>
      <c r="C23" s="24" t="s">
        <v>21</v>
      </c>
      <c r="D23" s="25" t="s">
        <v>22</v>
      </c>
      <c r="E23" s="24"/>
      <c r="F23" s="24"/>
      <c r="G23" s="24"/>
      <c r="H23" s="33"/>
    </row>
    <row r="24" spans="2:8" s="8" customFormat="1" ht="40.5" hidden="1">
      <c r="B24" s="29"/>
      <c r="C24" s="24" t="s">
        <v>23</v>
      </c>
      <c r="D24" s="25" t="s">
        <v>24</v>
      </c>
      <c r="E24" s="24"/>
      <c r="F24" s="24"/>
      <c r="G24" s="24"/>
      <c r="H24" s="33"/>
    </row>
    <row r="25" spans="2:8" s="8" customFormat="1" ht="20.25" hidden="1">
      <c r="B25" s="29"/>
      <c r="C25" s="24" t="s">
        <v>53</v>
      </c>
      <c r="D25" s="25" t="s">
        <v>54</v>
      </c>
      <c r="E25" s="24"/>
      <c r="F25" s="24"/>
      <c r="G25" s="24"/>
      <c r="H25" s="33"/>
    </row>
    <row r="26" spans="2:8" s="8" customFormat="1" ht="60.75">
      <c r="B26" s="47" t="s">
        <v>85</v>
      </c>
      <c r="C26" s="49" t="s">
        <v>125</v>
      </c>
      <c r="D26" s="50" t="s">
        <v>126</v>
      </c>
      <c r="E26" s="49">
        <v>3</v>
      </c>
      <c r="F26" s="49">
        <f>F27</f>
        <v>0</v>
      </c>
      <c r="G26" s="49">
        <f>G27</f>
        <v>3</v>
      </c>
      <c r="H26" s="33"/>
    </row>
    <row r="27" spans="2:8" s="8" customFormat="1" ht="126">
      <c r="B27" s="48" t="s">
        <v>82</v>
      </c>
      <c r="C27" s="51" t="s">
        <v>127</v>
      </c>
      <c r="D27" s="52" t="s">
        <v>128</v>
      </c>
      <c r="E27" s="51">
        <v>3</v>
      </c>
      <c r="F27" s="51">
        <f>G27-E27</f>
        <v>0</v>
      </c>
      <c r="G27" s="51">
        <v>3</v>
      </c>
      <c r="H27" s="33"/>
    </row>
    <row r="28" spans="2:8" s="9" customFormat="1" ht="31.5" customHeight="1">
      <c r="B28" s="35" t="s">
        <v>85</v>
      </c>
      <c r="C28" s="24" t="s">
        <v>25</v>
      </c>
      <c r="D28" s="25" t="s">
        <v>26</v>
      </c>
      <c r="E28" s="24">
        <f>E29</f>
        <v>2291.38</v>
      </c>
      <c r="F28" s="24">
        <f>G28-E28</f>
        <v>58.029999999999745</v>
      </c>
      <c r="G28" s="24">
        <f>G29</f>
        <v>2349.41</v>
      </c>
      <c r="H28" s="36"/>
    </row>
    <row r="29" spans="2:8" s="10" customFormat="1" ht="63">
      <c r="B29" s="39" t="s">
        <v>85</v>
      </c>
      <c r="C29" s="28" t="s">
        <v>27</v>
      </c>
      <c r="D29" s="27" t="s">
        <v>28</v>
      </c>
      <c r="E29" s="41">
        <f>E30</f>
        <v>2291.38</v>
      </c>
      <c r="F29" s="28">
        <f>F30+F34</f>
        <v>0</v>
      </c>
      <c r="G29" s="41">
        <f>G30</f>
        <v>2349.41</v>
      </c>
      <c r="H29" s="38"/>
    </row>
    <row r="30" spans="2:8" s="10" customFormat="1" ht="63">
      <c r="B30" s="39" t="s">
        <v>85</v>
      </c>
      <c r="C30" s="28" t="s">
        <v>27</v>
      </c>
      <c r="D30" s="27" t="s">
        <v>28</v>
      </c>
      <c r="E30" s="41">
        <f>E32+E35+E38</f>
        <v>2291.38</v>
      </c>
      <c r="F30" s="28">
        <f>F31</f>
        <v>0</v>
      </c>
      <c r="G30" s="41">
        <f>G31+G34+G38</f>
        <v>2349.41</v>
      </c>
      <c r="H30" s="40"/>
    </row>
    <row r="31" spans="2:8" s="10" customFormat="1" ht="61.5">
      <c r="B31" s="35" t="s">
        <v>85</v>
      </c>
      <c r="C31" s="24" t="s">
        <v>57</v>
      </c>
      <c r="D31" s="25" t="s">
        <v>58</v>
      </c>
      <c r="E31" s="37">
        <v>2148.67</v>
      </c>
      <c r="F31" s="24">
        <v>0</v>
      </c>
      <c r="G31" s="37">
        <f>G32</f>
        <v>2148.67</v>
      </c>
      <c r="H31" s="40"/>
    </row>
    <row r="32" spans="2:8" s="10" customFormat="1" ht="63">
      <c r="B32" s="39" t="s">
        <v>82</v>
      </c>
      <c r="C32" s="28" t="s">
        <v>69</v>
      </c>
      <c r="D32" s="32" t="s">
        <v>80</v>
      </c>
      <c r="E32" s="41">
        <v>2148.67</v>
      </c>
      <c r="F32" s="41">
        <v>0</v>
      </c>
      <c r="G32" s="41">
        <v>2148.67</v>
      </c>
      <c r="H32" s="40"/>
    </row>
    <row r="33" spans="2:8" s="10" customFormat="1" ht="42" hidden="1">
      <c r="B33" s="39"/>
      <c r="C33" s="28" t="s">
        <v>59</v>
      </c>
      <c r="D33" s="27" t="s">
        <v>60</v>
      </c>
      <c r="E33" s="41"/>
      <c r="F33" s="42"/>
      <c r="G33" s="41"/>
      <c r="H33" s="40"/>
    </row>
    <row r="34" spans="2:8" s="10" customFormat="1" ht="51.75" customHeight="1">
      <c r="B34" s="35" t="s">
        <v>85</v>
      </c>
      <c r="C34" s="24" t="s">
        <v>61</v>
      </c>
      <c r="D34" s="25" t="s">
        <v>62</v>
      </c>
      <c r="E34" s="37">
        <v>48.2</v>
      </c>
      <c r="F34" s="24">
        <v>0</v>
      </c>
      <c r="G34" s="37">
        <v>48.2</v>
      </c>
      <c r="H34" s="40"/>
    </row>
    <row r="35" spans="2:8" s="10" customFormat="1" ht="52.5" customHeight="1">
      <c r="B35" s="39" t="s">
        <v>82</v>
      </c>
      <c r="C35" s="28" t="s">
        <v>70</v>
      </c>
      <c r="D35" s="32" t="s">
        <v>81</v>
      </c>
      <c r="E35" s="41">
        <v>48.2</v>
      </c>
      <c r="F35" s="43">
        <v>0</v>
      </c>
      <c r="G35" s="41">
        <v>48.2</v>
      </c>
      <c r="H35" s="40"/>
    </row>
    <row r="36" spans="2:8" s="10" customFormat="1" ht="29.25" hidden="1" customHeight="1">
      <c r="B36" s="39" t="s">
        <v>85</v>
      </c>
      <c r="C36" s="28" t="s">
        <v>63</v>
      </c>
      <c r="D36" s="27" t="s">
        <v>64</v>
      </c>
      <c r="E36" s="43"/>
      <c r="F36" s="42"/>
      <c r="G36" s="43"/>
      <c r="H36" s="40"/>
    </row>
    <row r="37" spans="2:8" s="7" customFormat="1" ht="29.25" hidden="1" customHeight="1">
      <c r="B37" s="30" t="s">
        <v>85</v>
      </c>
      <c r="C37" s="28" t="s">
        <v>55</v>
      </c>
      <c r="D37" s="27" t="s">
        <v>56</v>
      </c>
      <c r="E37" s="28"/>
      <c r="F37" s="27"/>
      <c r="G37" s="28"/>
      <c r="H37" s="15"/>
    </row>
    <row r="38" spans="2:8" s="7" customFormat="1" ht="29.25" customHeight="1">
      <c r="B38" s="130" t="s">
        <v>85</v>
      </c>
      <c r="C38" s="131" t="s">
        <v>208</v>
      </c>
      <c r="D38" s="132" t="s">
        <v>64</v>
      </c>
      <c r="E38" s="131">
        <f>E39+E40</f>
        <v>94.509999999999991</v>
      </c>
      <c r="F38" s="131">
        <f>F39+F40</f>
        <v>58.030000000000008</v>
      </c>
      <c r="G38" s="131">
        <f>G39+G40</f>
        <v>152.54</v>
      </c>
      <c r="H38" s="15"/>
    </row>
    <row r="39" spans="2:8" s="7" customFormat="1" ht="55.5" customHeight="1">
      <c r="B39" s="30" t="s">
        <v>82</v>
      </c>
      <c r="C39" s="28" t="s">
        <v>203</v>
      </c>
      <c r="D39" s="27" t="s">
        <v>204</v>
      </c>
      <c r="E39" s="28">
        <v>4.8</v>
      </c>
      <c r="F39" s="28">
        <f>G39-E39</f>
        <v>43.550000000000004</v>
      </c>
      <c r="G39" s="28">
        <v>48.35</v>
      </c>
      <c r="H39" s="15"/>
    </row>
    <row r="40" spans="2:8" s="7" customFormat="1" ht="52.5" customHeight="1">
      <c r="B40" s="30" t="s">
        <v>82</v>
      </c>
      <c r="C40" s="28" t="s">
        <v>129</v>
      </c>
      <c r="D40" s="27" t="s">
        <v>130</v>
      </c>
      <c r="E40" s="28">
        <v>89.71</v>
      </c>
      <c r="F40" s="28">
        <f>G40-E40</f>
        <v>14.480000000000004</v>
      </c>
      <c r="G40" s="28">
        <v>104.19</v>
      </c>
      <c r="H40" s="15"/>
    </row>
    <row r="41" spans="2:8" s="7" customFormat="1" ht="30" customHeight="1">
      <c r="B41" s="29"/>
      <c r="C41" s="24"/>
      <c r="D41" s="25" t="s">
        <v>29</v>
      </c>
      <c r="E41" s="44">
        <f>E6+E32+E35+E39+E40</f>
        <v>2584.88</v>
      </c>
      <c r="F41" s="44">
        <f>G41-E41</f>
        <v>58.029999999999745</v>
      </c>
      <c r="G41" s="44">
        <f>G6+G28</f>
        <v>2642.91</v>
      </c>
      <c r="H41" s="15"/>
    </row>
    <row r="42" spans="2:8" s="6" customFormat="1" ht="33.6" customHeight="1">
      <c r="B42" s="53"/>
      <c r="C42" s="53"/>
      <c r="D42" s="133"/>
      <c r="E42" s="134"/>
      <c r="F42" s="53"/>
      <c r="G42" s="45"/>
      <c r="H42" s="12"/>
    </row>
    <row r="43" spans="2:8" ht="21">
      <c r="E43" s="17"/>
    </row>
    <row r="44" spans="2:8" ht="21">
      <c r="E44" s="53"/>
    </row>
    <row r="45" spans="2:8" ht="18">
      <c r="E45" s="11"/>
    </row>
    <row r="46" spans="2:8">
      <c r="E46" s="3"/>
    </row>
    <row r="47" spans="2:8">
      <c r="E47" s="129"/>
    </row>
    <row r="48" spans="2:8">
      <c r="E48" s="129"/>
    </row>
    <row r="49" spans="5:5">
      <c r="E49" s="3"/>
    </row>
    <row r="50" spans="5:5" ht="13.5">
      <c r="E50" s="4"/>
    </row>
  </sheetData>
  <mergeCells count="2">
    <mergeCell ref="B3:G3"/>
    <mergeCell ref="E1:G2"/>
  </mergeCells>
  <phoneticPr fontId="28" type="noConversion"/>
  <pageMargins left="0.62992125984251968" right="0.19685039370078741" top="0.51181102362204722" bottom="0.43307086614173229" header="0.51181102362204722" footer="0.43307086614173229"/>
  <pageSetup paperSize="9" scale="38" pageOrder="overThenDown" orientation="portrait" r:id="rId1"/>
  <headerFooter alignWithMargins="0"/>
  <rowBreaks count="1" manualBreakCount="1">
    <brk id="41" max="7" man="1"/>
  </rowBreaks>
  <colBreaks count="1" manualBreakCount="1">
    <brk id="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14"/>
  <sheetViews>
    <sheetView view="pageBreakPreview" zoomScale="60" zoomScaleNormal="100" workbookViewId="0">
      <selection activeCell="D10" sqref="D10"/>
    </sheetView>
  </sheetViews>
  <sheetFormatPr defaultRowHeight="12.75"/>
  <cols>
    <col min="1" max="1" width="38.140625" customWidth="1"/>
    <col min="2" max="2" width="32.7109375" customWidth="1"/>
    <col min="3" max="3" width="100.28515625" customWidth="1"/>
    <col min="4" max="4" width="71.42578125" customWidth="1"/>
  </cols>
  <sheetData>
    <row r="1" spans="2:11" ht="258" customHeight="1">
      <c r="B1" s="211"/>
      <c r="C1" s="211"/>
      <c r="D1" s="267" t="s">
        <v>230</v>
      </c>
      <c r="E1" s="267"/>
      <c r="F1" s="212"/>
      <c r="G1" s="212"/>
      <c r="H1" s="212"/>
      <c r="I1" s="212"/>
      <c r="J1" s="212"/>
      <c r="K1" s="212"/>
    </row>
    <row r="2" spans="2:11" ht="28.5">
      <c r="B2" s="211"/>
      <c r="C2" s="211"/>
      <c r="D2" s="211"/>
      <c r="E2" s="213"/>
    </row>
    <row r="3" spans="2:11" ht="66" customHeight="1" thickBot="1">
      <c r="B3" s="266" t="s">
        <v>231</v>
      </c>
      <c r="C3" s="266"/>
      <c r="D3" s="266"/>
      <c r="E3" s="213"/>
    </row>
    <row r="4" spans="2:11" s="217" customFormat="1" ht="111" customHeight="1" thickBot="1">
      <c r="B4" s="214" t="s">
        <v>232</v>
      </c>
      <c r="C4" s="215" t="s">
        <v>233</v>
      </c>
      <c r="D4" s="216" t="s">
        <v>234</v>
      </c>
      <c r="E4" s="213"/>
    </row>
    <row r="5" spans="2:11" ht="112.5" customHeight="1" thickBot="1">
      <c r="B5" s="218">
        <v>801</v>
      </c>
      <c r="C5" s="219">
        <v>1050201100000510</v>
      </c>
      <c r="D5" s="220" t="s">
        <v>235</v>
      </c>
      <c r="E5" s="213"/>
    </row>
    <row r="6" spans="2:11" ht="108.75" customHeight="1" thickBot="1">
      <c r="B6" s="218">
        <v>801</v>
      </c>
      <c r="C6" s="221">
        <v>1050201100000610</v>
      </c>
      <c r="D6" s="222" t="s">
        <v>236</v>
      </c>
      <c r="E6" s="213"/>
    </row>
    <row r="7" spans="2:11" ht="27.75" thickBot="1">
      <c r="B7" s="223"/>
      <c r="C7" s="224"/>
      <c r="D7" s="225"/>
      <c r="E7" s="213"/>
    </row>
    <row r="8" spans="2:11" ht="27">
      <c r="B8" s="213"/>
      <c r="C8" s="213"/>
      <c r="D8" s="213"/>
      <c r="E8" s="213"/>
    </row>
    <row r="9" spans="2:11" ht="27">
      <c r="B9" s="213"/>
      <c r="C9" s="213"/>
      <c r="D9" s="213"/>
      <c r="E9" s="213"/>
    </row>
    <row r="10" spans="2:11" ht="27">
      <c r="B10" s="213"/>
      <c r="C10" s="213"/>
      <c r="D10" s="213"/>
      <c r="E10" s="213"/>
    </row>
    <row r="11" spans="2:11" ht="27">
      <c r="B11" s="213"/>
      <c r="C11" s="213"/>
      <c r="D11" s="213"/>
      <c r="E11" s="213"/>
    </row>
    <row r="12" spans="2:11" ht="27">
      <c r="B12" s="213"/>
      <c r="C12" s="213"/>
      <c r="D12" s="213"/>
      <c r="E12" s="213"/>
    </row>
    <row r="13" spans="2:11" ht="27">
      <c r="B13" s="213"/>
      <c r="C13" s="213"/>
      <c r="D13" s="213"/>
      <c r="E13" s="213"/>
    </row>
    <row r="14" spans="2:11" ht="27">
      <c r="B14" s="213"/>
      <c r="C14" s="213"/>
      <c r="D14" s="213"/>
      <c r="E14" s="213"/>
    </row>
  </sheetData>
  <mergeCells count="2">
    <mergeCell ref="B3:D3"/>
    <mergeCell ref="D1:E1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topLeftCell="B73" workbookViewId="0">
      <selection activeCell="E106" sqref="E106"/>
    </sheetView>
  </sheetViews>
  <sheetFormatPr defaultRowHeight="15"/>
  <cols>
    <col min="1" max="1" width="0" style="140" hidden="1" customWidth="1"/>
    <col min="2" max="2" width="54.85546875" style="140" customWidth="1"/>
    <col min="3" max="4" width="11.7109375" style="140" customWidth="1"/>
    <col min="5" max="5" width="17" style="140" customWidth="1"/>
    <col min="6" max="6" width="6.85546875" style="140" customWidth="1"/>
    <col min="7" max="8" width="12.140625" style="140" customWidth="1"/>
    <col min="9" max="9" width="13.7109375" style="140" customWidth="1"/>
    <col min="10" max="16384" width="9.140625" style="140"/>
  </cols>
  <sheetData>
    <row r="1" spans="1:9" ht="92.25" customHeight="1">
      <c r="A1" s="160"/>
      <c r="B1" s="161"/>
      <c r="C1" s="162"/>
      <c r="D1" s="162"/>
      <c r="E1" s="162"/>
      <c r="F1" s="268" t="s">
        <v>222</v>
      </c>
      <c r="G1" s="268"/>
      <c r="H1" s="268"/>
      <c r="I1" s="268"/>
    </row>
    <row r="2" spans="1:9" ht="91.5" customHeight="1">
      <c r="A2" s="269" t="s">
        <v>224</v>
      </c>
      <c r="B2" s="269"/>
      <c r="C2" s="269"/>
      <c r="D2" s="269"/>
      <c r="E2" s="269"/>
      <c r="F2" s="269"/>
      <c r="G2" s="269"/>
      <c r="H2" s="269"/>
      <c r="I2" s="269"/>
    </row>
    <row r="3" spans="1:9" ht="93.75">
      <c r="A3" s="163" t="s">
        <v>45</v>
      </c>
      <c r="B3" s="163" t="s">
        <v>46</v>
      </c>
      <c r="C3" s="164" t="s">
        <v>65</v>
      </c>
      <c r="D3" s="164" t="s">
        <v>66</v>
      </c>
      <c r="E3" s="164" t="s">
        <v>67</v>
      </c>
      <c r="F3" s="164" t="s">
        <v>68</v>
      </c>
      <c r="G3" s="165" t="s">
        <v>225</v>
      </c>
      <c r="H3" s="166" t="s">
        <v>226</v>
      </c>
      <c r="I3" s="166" t="s">
        <v>229</v>
      </c>
    </row>
    <row r="4" spans="1:9" ht="18.75">
      <c r="A4" s="167">
        <v>1</v>
      </c>
      <c r="B4" s="167">
        <v>2</v>
      </c>
      <c r="C4" s="164" t="s">
        <v>146</v>
      </c>
      <c r="D4" s="164" t="s">
        <v>147</v>
      </c>
      <c r="E4" s="164" t="s">
        <v>148</v>
      </c>
      <c r="F4" s="164" t="s">
        <v>149</v>
      </c>
      <c r="G4" s="164" t="s">
        <v>150</v>
      </c>
      <c r="H4" s="167">
        <v>9</v>
      </c>
      <c r="I4" s="167">
        <v>9</v>
      </c>
    </row>
    <row r="5" spans="1:9" ht="37.5">
      <c r="A5" s="168" t="s">
        <v>195</v>
      </c>
      <c r="B5" s="169" t="s">
        <v>151</v>
      </c>
      <c r="C5" s="170"/>
      <c r="D5" s="170"/>
      <c r="E5" s="170"/>
      <c r="F5" s="170"/>
      <c r="G5" s="171">
        <f>G76</f>
        <v>229.3</v>
      </c>
      <c r="H5" s="171">
        <f>H6+H29+H26+H36+H39+H49+H58+H64+H70</f>
        <v>2740.87</v>
      </c>
      <c r="I5" s="171">
        <f>I6+I29+I26+I36+I39+I49+I58+I64+I70</f>
        <v>2740.87</v>
      </c>
    </row>
    <row r="6" spans="1:9" ht="18.75">
      <c r="A6" s="168" t="s">
        <v>196</v>
      </c>
      <c r="B6" s="172" t="s">
        <v>152</v>
      </c>
      <c r="C6" s="173" t="s">
        <v>83</v>
      </c>
      <c r="D6" s="173"/>
      <c r="E6" s="173"/>
      <c r="F6" s="173"/>
      <c r="G6" s="174">
        <v>0</v>
      </c>
      <c r="H6" s="174">
        <f>H7+H13+H22</f>
        <v>1336.8300000000002</v>
      </c>
      <c r="I6" s="174">
        <f>I7+I13+I22</f>
        <v>1336.8300000000002</v>
      </c>
    </row>
    <row r="7" spans="1:9" ht="56.25">
      <c r="A7" s="168"/>
      <c r="B7" s="169" t="s">
        <v>153</v>
      </c>
      <c r="C7" s="170" t="s">
        <v>83</v>
      </c>
      <c r="D7" s="170" t="s">
        <v>100</v>
      </c>
      <c r="E7" s="173"/>
      <c r="F7" s="173"/>
      <c r="G7" s="171">
        <v>0</v>
      </c>
      <c r="H7" s="171">
        <v>406.43</v>
      </c>
      <c r="I7" s="171">
        <v>406.43</v>
      </c>
    </row>
    <row r="8" spans="1:9" ht="37.5">
      <c r="A8" s="168"/>
      <c r="B8" s="169" t="s">
        <v>110</v>
      </c>
      <c r="C8" s="170" t="s">
        <v>83</v>
      </c>
      <c r="D8" s="170" t="s">
        <v>100</v>
      </c>
      <c r="E8" s="170" t="s">
        <v>124</v>
      </c>
      <c r="F8" s="173"/>
      <c r="G8" s="171">
        <v>0</v>
      </c>
      <c r="H8" s="171">
        <f>H9</f>
        <v>406.43</v>
      </c>
      <c r="I8" s="171">
        <f>I9</f>
        <v>406.43</v>
      </c>
    </row>
    <row r="9" spans="1:9" ht="56.25">
      <c r="A9" s="168"/>
      <c r="B9" s="175" t="s">
        <v>154</v>
      </c>
      <c r="C9" s="170" t="s">
        <v>83</v>
      </c>
      <c r="D9" s="170" t="s">
        <v>100</v>
      </c>
      <c r="E9" s="170" t="s">
        <v>155</v>
      </c>
      <c r="F9" s="170"/>
      <c r="G9" s="171">
        <v>0</v>
      </c>
      <c r="H9" s="171">
        <f>H10</f>
        <v>406.43</v>
      </c>
      <c r="I9" s="171">
        <f>I10</f>
        <v>406.43</v>
      </c>
    </row>
    <row r="10" spans="1:9" ht="37.5">
      <c r="A10" s="168"/>
      <c r="B10" s="176" t="s">
        <v>111</v>
      </c>
      <c r="C10" s="170" t="s">
        <v>83</v>
      </c>
      <c r="D10" s="170" t="s">
        <v>100</v>
      </c>
      <c r="E10" s="170" t="s">
        <v>156</v>
      </c>
      <c r="F10" s="170"/>
      <c r="G10" s="171">
        <v>0</v>
      </c>
      <c r="H10" s="171">
        <f>H11+H12</f>
        <v>406.43</v>
      </c>
      <c r="I10" s="171">
        <f>I11+I12</f>
        <v>406.43</v>
      </c>
    </row>
    <row r="11" spans="1:9" ht="75">
      <c r="A11" s="168"/>
      <c r="B11" s="177" t="s">
        <v>87</v>
      </c>
      <c r="C11" s="170" t="s">
        <v>83</v>
      </c>
      <c r="D11" s="170" t="s">
        <v>100</v>
      </c>
      <c r="E11" s="170" t="s">
        <v>156</v>
      </c>
      <c r="F11" s="170" t="s">
        <v>88</v>
      </c>
      <c r="G11" s="171">
        <v>0</v>
      </c>
      <c r="H11" s="171">
        <v>312.16000000000003</v>
      </c>
      <c r="I11" s="171">
        <v>312.16000000000003</v>
      </c>
    </row>
    <row r="12" spans="1:9" ht="37.5">
      <c r="A12" s="168"/>
      <c r="B12" s="177" t="s">
        <v>157</v>
      </c>
      <c r="C12" s="170" t="s">
        <v>83</v>
      </c>
      <c r="D12" s="170" t="s">
        <v>100</v>
      </c>
      <c r="E12" s="170" t="s">
        <v>156</v>
      </c>
      <c r="F12" s="170" t="s">
        <v>158</v>
      </c>
      <c r="G12" s="171">
        <v>0</v>
      </c>
      <c r="H12" s="171">
        <v>94.27</v>
      </c>
      <c r="I12" s="171">
        <v>94.27</v>
      </c>
    </row>
    <row r="13" spans="1:9" ht="112.5">
      <c r="A13" s="178"/>
      <c r="B13" s="179" t="s">
        <v>41</v>
      </c>
      <c r="C13" s="173" t="s">
        <v>83</v>
      </c>
      <c r="D13" s="173" t="s">
        <v>86</v>
      </c>
      <c r="E13" s="173"/>
      <c r="F13" s="173"/>
      <c r="G13" s="174">
        <v>0</v>
      </c>
      <c r="H13" s="174">
        <f>H14</f>
        <v>910.40000000000009</v>
      </c>
      <c r="I13" s="174">
        <f>I14</f>
        <v>910.40000000000009</v>
      </c>
    </row>
    <row r="14" spans="1:9" ht="56.25">
      <c r="A14" s="178"/>
      <c r="B14" s="180" t="s">
        <v>159</v>
      </c>
      <c r="C14" s="170" t="s">
        <v>83</v>
      </c>
      <c r="D14" s="170" t="s">
        <v>86</v>
      </c>
      <c r="E14" s="181" t="s">
        <v>160</v>
      </c>
      <c r="F14" s="170"/>
      <c r="G14" s="171">
        <v>0</v>
      </c>
      <c r="H14" s="171">
        <f>H15+H17+H18+H19+H20+H21+H16</f>
        <v>910.40000000000009</v>
      </c>
      <c r="I14" s="171">
        <f>I15+I17+I18+I19+I20+I21+I16</f>
        <v>910.40000000000009</v>
      </c>
    </row>
    <row r="15" spans="1:9" ht="37.5">
      <c r="A15" s="178"/>
      <c r="B15" s="177" t="s">
        <v>161</v>
      </c>
      <c r="C15" s="170" t="s">
        <v>83</v>
      </c>
      <c r="D15" s="170" t="s">
        <v>86</v>
      </c>
      <c r="E15" s="181" t="s">
        <v>160</v>
      </c>
      <c r="F15" s="170" t="s">
        <v>88</v>
      </c>
      <c r="G15" s="171">
        <v>0</v>
      </c>
      <c r="H15" s="171">
        <v>475.71</v>
      </c>
      <c r="I15" s="171">
        <v>475.71</v>
      </c>
    </row>
    <row r="16" spans="1:9" ht="37.5">
      <c r="A16" s="178"/>
      <c r="B16" s="177" t="s">
        <v>162</v>
      </c>
      <c r="C16" s="170" t="s">
        <v>83</v>
      </c>
      <c r="D16" s="170" t="s">
        <v>86</v>
      </c>
      <c r="E16" s="181" t="s">
        <v>160</v>
      </c>
      <c r="F16" s="170" t="s">
        <v>158</v>
      </c>
      <c r="G16" s="171">
        <v>0</v>
      </c>
      <c r="H16" s="171">
        <v>143.69</v>
      </c>
      <c r="I16" s="171">
        <v>143.69</v>
      </c>
    </row>
    <row r="17" spans="1:9" ht="37.5">
      <c r="A17" s="178"/>
      <c r="B17" s="177" t="s">
        <v>113</v>
      </c>
      <c r="C17" s="170" t="s">
        <v>83</v>
      </c>
      <c r="D17" s="170" t="s">
        <v>86</v>
      </c>
      <c r="E17" s="181" t="s">
        <v>160</v>
      </c>
      <c r="F17" s="170" t="s">
        <v>89</v>
      </c>
      <c r="G17" s="171">
        <v>0</v>
      </c>
      <c r="H17" s="171">
        <v>0</v>
      </c>
      <c r="I17" s="171">
        <v>0</v>
      </c>
    </row>
    <row r="18" spans="1:9" ht="56.25">
      <c r="A18" s="178"/>
      <c r="B18" s="177" t="s">
        <v>163</v>
      </c>
      <c r="C18" s="170" t="s">
        <v>83</v>
      </c>
      <c r="D18" s="170" t="s">
        <v>86</v>
      </c>
      <c r="E18" s="181" t="s">
        <v>160</v>
      </c>
      <c r="F18" s="170" t="s">
        <v>90</v>
      </c>
      <c r="G18" s="171">
        <v>0</v>
      </c>
      <c r="H18" s="171">
        <v>37</v>
      </c>
      <c r="I18" s="171">
        <v>37</v>
      </c>
    </row>
    <row r="19" spans="1:9" ht="56.25">
      <c r="A19" s="178"/>
      <c r="B19" s="177" t="s">
        <v>164</v>
      </c>
      <c r="C19" s="170" t="s">
        <v>83</v>
      </c>
      <c r="D19" s="170" t="s">
        <v>86</v>
      </c>
      <c r="E19" s="181" t="s">
        <v>160</v>
      </c>
      <c r="F19" s="170" t="s">
        <v>91</v>
      </c>
      <c r="G19" s="171">
        <v>20</v>
      </c>
      <c r="H19" s="171">
        <v>204</v>
      </c>
      <c r="I19" s="171">
        <v>204</v>
      </c>
    </row>
    <row r="20" spans="1:9" ht="37.5">
      <c r="A20" s="178"/>
      <c r="B20" s="177" t="s">
        <v>92</v>
      </c>
      <c r="C20" s="170" t="s">
        <v>83</v>
      </c>
      <c r="D20" s="170" t="s">
        <v>86</v>
      </c>
      <c r="E20" s="181" t="s">
        <v>160</v>
      </c>
      <c r="F20" s="170">
        <v>851</v>
      </c>
      <c r="G20" s="171">
        <v>0</v>
      </c>
      <c r="H20" s="171">
        <v>45</v>
      </c>
      <c r="I20" s="171">
        <v>45</v>
      </c>
    </row>
    <row r="21" spans="1:9" ht="37.5">
      <c r="A21" s="178"/>
      <c r="B21" s="177" t="s">
        <v>94</v>
      </c>
      <c r="C21" s="170" t="s">
        <v>83</v>
      </c>
      <c r="D21" s="170" t="s">
        <v>86</v>
      </c>
      <c r="E21" s="181" t="s">
        <v>160</v>
      </c>
      <c r="F21" s="170">
        <v>852</v>
      </c>
      <c r="G21" s="171">
        <v>0</v>
      </c>
      <c r="H21" s="171">
        <v>5</v>
      </c>
      <c r="I21" s="171">
        <v>5</v>
      </c>
    </row>
    <row r="22" spans="1:9" ht="18.75">
      <c r="A22" s="178"/>
      <c r="B22" s="179" t="s">
        <v>39</v>
      </c>
      <c r="C22" s="173" t="s">
        <v>83</v>
      </c>
      <c r="D22" s="173" t="s">
        <v>96</v>
      </c>
      <c r="E22" s="173"/>
      <c r="F22" s="173"/>
      <c r="G22" s="174">
        <v>0</v>
      </c>
      <c r="H22" s="174">
        <f t="shared" ref="H22:I24" si="0">H23</f>
        <v>20</v>
      </c>
      <c r="I22" s="174">
        <f t="shared" si="0"/>
        <v>20</v>
      </c>
    </row>
    <row r="23" spans="1:9" ht="37.5">
      <c r="A23" s="178"/>
      <c r="B23" s="169" t="s">
        <v>110</v>
      </c>
      <c r="C23" s="170" t="s">
        <v>83</v>
      </c>
      <c r="D23" s="170" t="s">
        <v>96</v>
      </c>
      <c r="E23" s="170" t="s">
        <v>124</v>
      </c>
      <c r="F23" s="170"/>
      <c r="G23" s="171">
        <v>0</v>
      </c>
      <c r="H23" s="171">
        <f t="shared" si="0"/>
        <v>20</v>
      </c>
      <c r="I23" s="171">
        <f t="shared" si="0"/>
        <v>20</v>
      </c>
    </row>
    <row r="24" spans="1:9" ht="37.5">
      <c r="A24" s="178"/>
      <c r="B24" s="182" t="s">
        <v>97</v>
      </c>
      <c r="C24" s="170" t="s">
        <v>83</v>
      </c>
      <c r="D24" s="170" t="s">
        <v>96</v>
      </c>
      <c r="E24" s="170" t="s">
        <v>165</v>
      </c>
      <c r="F24" s="170"/>
      <c r="G24" s="171">
        <v>0</v>
      </c>
      <c r="H24" s="171">
        <f t="shared" si="0"/>
        <v>20</v>
      </c>
      <c r="I24" s="171">
        <f t="shared" si="0"/>
        <v>20</v>
      </c>
    </row>
    <row r="25" spans="1:9" ht="37.5">
      <c r="A25" s="178"/>
      <c r="B25" s="183" t="s">
        <v>98</v>
      </c>
      <c r="C25" s="170" t="s">
        <v>83</v>
      </c>
      <c r="D25" s="170" t="s">
        <v>96</v>
      </c>
      <c r="E25" s="170" t="s">
        <v>165</v>
      </c>
      <c r="F25" s="170" t="s">
        <v>99</v>
      </c>
      <c r="G25" s="171">
        <v>0</v>
      </c>
      <c r="H25" s="171">
        <v>20</v>
      </c>
      <c r="I25" s="171">
        <v>20</v>
      </c>
    </row>
    <row r="26" spans="1:9" ht="18.75">
      <c r="A26" s="178"/>
      <c r="B26" s="184" t="s">
        <v>166</v>
      </c>
      <c r="C26" s="173" t="s">
        <v>86</v>
      </c>
      <c r="D26" s="173" t="s">
        <v>84</v>
      </c>
      <c r="E26" s="173"/>
      <c r="F26" s="173"/>
      <c r="G26" s="174">
        <v>0</v>
      </c>
      <c r="H26" s="174">
        <v>0</v>
      </c>
      <c r="I26" s="174">
        <v>0</v>
      </c>
    </row>
    <row r="27" spans="1:9" ht="18.75">
      <c r="A27" s="178"/>
      <c r="B27" s="183" t="s">
        <v>140</v>
      </c>
      <c r="C27" s="170" t="s">
        <v>86</v>
      </c>
      <c r="D27" s="170" t="s">
        <v>139</v>
      </c>
      <c r="E27" s="170" t="s">
        <v>167</v>
      </c>
      <c r="F27" s="170"/>
      <c r="G27" s="171">
        <v>0</v>
      </c>
      <c r="H27" s="171">
        <v>0</v>
      </c>
      <c r="I27" s="171">
        <v>0</v>
      </c>
    </row>
    <row r="28" spans="1:9" ht="56.25">
      <c r="A28" s="178"/>
      <c r="B28" s="183" t="s">
        <v>164</v>
      </c>
      <c r="C28" s="170" t="s">
        <v>86</v>
      </c>
      <c r="D28" s="170" t="s">
        <v>139</v>
      </c>
      <c r="E28" s="170" t="s">
        <v>167</v>
      </c>
      <c r="F28" s="170" t="s">
        <v>91</v>
      </c>
      <c r="G28" s="171">
        <v>0</v>
      </c>
      <c r="H28" s="171">
        <v>0</v>
      </c>
      <c r="I28" s="171">
        <v>0</v>
      </c>
    </row>
    <row r="29" spans="1:9" ht="18.75">
      <c r="A29" s="168" t="s">
        <v>197</v>
      </c>
      <c r="B29" s="185" t="s">
        <v>166</v>
      </c>
      <c r="C29" s="186" t="s">
        <v>86</v>
      </c>
      <c r="D29" s="170"/>
      <c r="E29" s="170"/>
      <c r="F29" s="170"/>
      <c r="G29" s="174">
        <v>0</v>
      </c>
      <c r="H29" s="174">
        <f t="shared" ref="H29:I32" si="1">H30</f>
        <v>120</v>
      </c>
      <c r="I29" s="174">
        <f t="shared" si="1"/>
        <v>120</v>
      </c>
    </row>
    <row r="30" spans="1:9" ht="37.5">
      <c r="A30" s="168"/>
      <c r="B30" s="176" t="s">
        <v>37</v>
      </c>
      <c r="C30" s="170" t="s">
        <v>86</v>
      </c>
      <c r="D30" s="170" t="s">
        <v>122</v>
      </c>
      <c r="E30" s="170"/>
      <c r="F30" s="170"/>
      <c r="G30" s="171">
        <v>0</v>
      </c>
      <c r="H30" s="171">
        <f t="shared" si="1"/>
        <v>120</v>
      </c>
      <c r="I30" s="171">
        <f t="shared" si="1"/>
        <v>120</v>
      </c>
    </row>
    <row r="31" spans="1:9" ht="75">
      <c r="A31" s="168"/>
      <c r="B31" s="187" t="s">
        <v>168</v>
      </c>
      <c r="C31" s="170" t="s">
        <v>86</v>
      </c>
      <c r="D31" s="170" t="s">
        <v>122</v>
      </c>
      <c r="E31" s="170" t="s">
        <v>169</v>
      </c>
      <c r="F31" s="170"/>
      <c r="G31" s="171">
        <v>0</v>
      </c>
      <c r="H31" s="171">
        <f t="shared" si="1"/>
        <v>120</v>
      </c>
      <c r="I31" s="171">
        <f t="shared" si="1"/>
        <v>120</v>
      </c>
    </row>
    <row r="32" spans="1:9" ht="93.75">
      <c r="A32" s="168"/>
      <c r="B32" s="188" t="s">
        <v>170</v>
      </c>
      <c r="C32" s="164" t="s">
        <v>86</v>
      </c>
      <c r="D32" s="164" t="s">
        <v>122</v>
      </c>
      <c r="E32" s="189" t="s">
        <v>171</v>
      </c>
      <c r="F32" s="170"/>
      <c r="G32" s="171">
        <v>0</v>
      </c>
      <c r="H32" s="171">
        <f t="shared" si="1"/>
        <v>120</v>
      </c>
      <c r="I32" s="171">
        <f t="shared" si="1"/>
        <v>120</v>
      </c>
    </row>
    <row r="33" spans="1:9" ht="131.25">
      <c r="A33" s="168"/>
      <c r="B33" s="188" t="s">
        <v>172</v>
      </c>
      <c r="C33" s="164" t="s">
        <v>86</v>
      </c>
      <c r="D33" s="164" t="s">
        <v>122</v>
      </c>
      <c r="E33" s="189" t="s">
        <v>173</v>
      </c>
      <c r="F33" s="170"/>
      <c r="G33" s="171">
        <v>0</v>
      </c>
      <c r="H33" s="171">
        <v>120</v>
      </c>
      <c r="I33" s="171">
        <v>120</v>
      </c>
    </row>
    <row r="34" spans="1:9" ht="75">
      <c r="A34" s="168"/>
      <c r="B34" s="177" t="s">
        <v>87</v>
      </c>
      <c r="C34" s="164" t="s">
        <v>86</v>
      </c>
      <c r="D34" s="164" t="s">
        <v>122</v>
      </c>
      <c r="E34" s="189" t="s">
        <v>173</v>
      </c>
      <c r="F34" s="170" t="s">
        <v>88</v>
      </c>
      <c r="G34" s="171">
        <v>0</v>
      </c>
      <c r="H34" s="171">
        <v>120</v>
      </c>
      <c r="I34" s="171">
        <v>120</v>
      </c>
    </row>
    <row r="35" spans="1:9" ht="56.25">
      <c r="A35" s="168"/>
      <c r="B35" s="177" t="s">
        <v>164</v>
      </c>
      <c r="C35" s="164" t="s">
        <v>86</v>
      </c>
      <c r="D35" s="164" t="s">
        <v>122</v>
      </c>
      <c r="E35" s="189" t="s">
        <v>173</v>
      </c>
      <c r="F35" s="170" t="s">
        <v>91</v>
      </c>
      <c r="G35" s="171">
        <v>-29.3</v>
      </c>
      <c r="H35" s="171">
        <v>0</v>
      </c>
      <c r="I35" s="171">
        <v>0</v>
      </c>
    </row>
    <row r="36" spans="1:9" ht="18.75">
      <c r="A36" s="168"/>
      <c r="B36" s="168" t="s">
        <v>174</v>
      </c>
      <c r="C36" s="186" t="s">
        <v>102</v>
      </c>
      <c r="D36" s="186" t="s">
        <v>84</v>
      </c>
      <c r="E36" s="190"/>
      <c r="F36" s="173"/>
      <c r="G36" s="174">
        <v>0</v>
      </c>
      <c r="H36" s="174">
        <v>2.0699999999999998</v>
      </c>
      <c r="I36" s="174">
        <v>2.0699999999999998</v>
      </c>
    </row>
    <row r="37" spans="1:9" ht="56.25">
      <c r="A37" s="168"/>
      <c r="B37" s="177" t="s">
        <v>138</v>
      </c>
      <c r="C37" s="164" t="s">
        <v>102</v>
      </c>
      <c r="D37" s="164" t="s">
        <v>139</v>
      </c>
      <c r="E37" s="189" t="s">
        <v>169</v>
      </c>
      <c r="F37" s="170"/>
      <c r="G37" s="171">
        <v>0</v>
      </c>
      <c r="H37" s="171">
        <v>2.0699999999999998</v>
      </c>
      <c r="I37" s="171">
        <v>2.0699999999999998</v>
      </c>
    </row>
    <row r="38" spans="1:9" ht="56.25">
      <c r="A38" s="168"/>
      <c r="B38" s="104" t="s">
        <v>164</v>
      </c>
      <c r="C38" s="164" t="s">
        <v>102</v>
      </c>
      <c r="D38" s="164" t="s">
        <v>139</v>
      </c>
      <c r="E38" s="189" t="s">
        <v>175</v>
      </c>
      <c r="F38" s="170" t="s">
        <v>91</v>
      </c>
      <c r="G38" s="171">
        <v>0</v>
      </c>
      <c r="H38" s="171">
        <v>2.0699999999999998</v>
      </c>
      <c r="I38" s="171">
        <v>2.0699999999999998</v>
      </c>
    </row>
    <row r="39" spans="1:9" ht="18.75">
      <c r="A39" s="168" t="s">
        <v>198</v>
      </c>
      <c r="B39" s="172" t="s">
        <v>176</v>
      </c>
      <c r="C39" s="173" t="s">
        <v>103</v>
      </c>
      <c r="D39" s="173"/>
      <c r="E39" s="173"/>
      <c r="F39" s="173"/>
      <c r="G39" s="174">
        <v>0</v>
      </c>
      <c r="H39" s="174">
        <v>60</v>
      </c>
      <c r="I39" s="174">
        <v>60</v>
      </c>
    </row>
    <row r="40" spans="1:9" ht="75">
      <c r="A40" s="168"/>
      <c r="B40" s="187" t="s">
        <v>168</v>
      </c>
      <c r="C40" s="170" t="s">
        <v>103</v>
      </c>
      <c r="D40" s="170" t="s">
        <v>100</v>
      </c>
      <c r="E40" s="170" t="s">
        <v>207</v>
      </c>
      <c r="F40" s="170"/>
      <c r="G40" s="171">
        <v>0</v>
      </c>
      <c r="H40" s="171">
        <f>H41</f>
        <v>0</v>
      </c>
      <c r="I40" s="171">
        <f>I41</f>
        <v>0</v>
      </c>
    </row>
    <row r="41" spans="1:9" ht="75">
      <c r="A41" s="168"/>
      <c r="B41" s="169" t="s">
        <v>206</v>
      </c>
      <c r="C41" s="170" t="s">
        <v>103</v>
      </c>
      <c r="D41" s="170" t="s">
        <v>100</v>
      </c>
      <c r="E41" s="170" t="s">
        <v>205</v>
      </c>
      <c r="F41" s="170"/>
      <c r="G41" s="171">
        <v>0</v>
      </c>
      <c r="H41" s="171">
        <v>0</v>
      </c>
      <c r="I41" s="171">
        <v>0</v>
      </c>
    </row>
    <row r="42" spans="1:9" ht="56.25">
      <c r="A42" s="168"/>
      <c r="B42" s="169" t="s">
        <v>164</v>
      </c>
      <c r="C42" s="170" t="s">
        <v>103</v>
      </c>
      <c r="D42" s="170" t="s">
        <v>100</v>
      </c>
      <c r="E42" s="170" t="s">
        <v>205</v>
      </c>
      <c r="F42" s="170" t="s">
        <v>91</v>
      </c>
      <c r="G42" s="171">
        <v>0</v>
      </c>
      <c r="H42" s="171">
        <v>0</v>
      </c>
      <c r="I42" s="171">
        <v>0</v>
      </c>
    </row>
    <row r="43" spans="1:9" ht="18.75">
      <c r="A43" s="191"/>
      <c r="B43" s="169" t="s">
        <v>35</v>
      </c>
      <c r="C43" s="170" t="s">
        <v>103</v>
      </c>
      <c r="D43" s="170" t="s">
        <v>102</v>
      </c>
      <c r="E43" s="170"/>
      <c r="F43" s="170"/>
      <c r="G43" s="171">
        <v>0</v>
      </c>
      <c r="H43" s="171">
        <f t="shared" ref="H43:I45" si="2">H44</f>
        <v>60</v>
      </c>
      <c r="I43" s="171">
        <f t="shared" si="2"/>
        <v>60</v>
      </c>
    </row>
    <row r="44" spans="1:9" ht="75">
      <c r="A44" s="191"/>
      <c r="B44" s="187" t="s">
        <v>168</v>
      </c>
      <c r="C44" s="170" t="s">
        <v>103</v>
      </c>
      <c r="D44" s="170" t="s">
        <v>102</v>
      </c>
      <c r="E44" s="170" t="s">
        <v>169</v>
      </c>
      <c r="F44" s="170"/>
      <c r="G44" s="171">
        <v>0</v>
      </c>
      <c r="H44" s="171">
        <f t="shared" si="2"/>
        <v>60</v>
      </c>
      <c r="I44" s="171">
        <f t="shared" si="2"/>
        <v>60</v>
      </c>
    </row>
    <row r="45" spans="1:9" ht="56.25">
      <c r="A45" s="191"/>
      <c r="B45" s="187" t="s">
        <v>177</v>
      </c>
      <c r="C45" s="170" t="s">
        <v>103</v>
      </c>
      <c r="D45" s="170" t="s">
        <v>102</v>
      </c>
      <c r="E45" s="170" t="s">
        <v>178</v>
      </c>
      <c r="F45" s="170"/>
      <c r="G45" s="171">
        <v>0</v>
      </c>
      <c r="H45" s="171">
        <f t="shared" si="2"/>
        <v>60</v>
      </c>
      <c r="I45" s="171">
        <f t="shared" si="2"/>
        <v>60</v>
      </c>
    </row>
    <row r="46" spans="1:9" ht="131.25">
      <c r="A46" s="192"/>
      <c r="B46" s="169" t="s">
        <v>179</v>
      </c>
      <c r="C46" s="170" t="s">
        <v>103</v>
      </c>
      <c r="D46" s="170" t="s">
        <v>102</v>
      </c>
      <c r="E46" s="170" t="s">
        <v>121</v>
      </c>
      <c r="F46" s="170"/>
      <c r="G46" s="171">
        <v>0</v>
      </c>
      <c r="H46" s="171">
        <v>60</v>
      </c>
      <c r="I46" s="171">
        <v>60</v>
      </c>
    </row>
    <row r="47" spans="1:9" ht="56.25">
      <c r="A47" s="192"/>
      <c r="B47" s="104" t="s">
        <v>164</v>
      </c>
      <c r="C47" s="170" t="s">
        <v>103</v>
      </c>
      <c r="D47" s="170" t="s">
        <v>102</v>
      </c>
      <c r="E47" s="170" t="s">
        <v>121</v>
      </c>
      <c r="F47" s="170">
        <v>244</v>
      </c>
      <c r="G47" s="171">
        <v>0</v>
      </c>
      <c r="H47" s="171">
        <v>60</v>
      </c>
      <c r="I47" s="171">
        <v>60</v>
      </c>
    </row>
    <row r="48" spans="1:9" ht="37.5">
      <c r="A48" s="192"/>
      <c r="B48" s="183" t="s">
        <v>92</v>
      </c>
      <c r="C48" s="193" t="s">
        <v>103</v>
      </c>
      <c r="D48" s="193" t="s">
        <v>102</v>
      </c>
      <c r="E48" s="170" t="s">
        <v>121</v>
      </c>
      <c r="F48" s="193" t="s">
        <v>93</v>
      </c>
      <c r="G48" s="171">
        <v>0</v>
      </c>
      <c r="H48" s="171">
        <v>0</v>
      </c>
      <c r="I48" s="171">
        <v>0</v>
      </c>
    </row>
    <row r="49" spans="1:9" ht="18.75">
      <c r="A49" s="168" t="s">
        <v>199</v>
      </c>
      <c r="B49" s="184" t="s">
        <v>180</v>
      </c>
      <c r="C49" s="194" t="s">
        <v>104</v>
      </c>
      <c r="D49" s="194"/>
      <c r="E49" s="194"/>
      <c r="F49" s="194"/>
      <c r="G49" s="195">
        <v>129</v>
      </c>
      <c r="H49" s="195">
        <f t="shared" ref="H49:I52" si="3">H50</f>
        <v>249</v>
      </c>
      <c r="I49" s="195">
        <f t="shared" si="3"/>
        <v>249</v>
      </c>
    </row>
    <row r="50" spans="1:9" ht="37.5">
      <c r="A50" s="192"/>
      <c r="B50" s="183" t="s">
        <v>32</v>
      </c>
      <c r="C50" s="193" t="s">
        <v>104</v>
      </c>
      <c r="D50" s="193" t="s">
        <v>104</v>
      </c>
      <c r="E50" s="193"/>
      <c r="F50" s="193"/>
      <c r="G50" s="196">
        <v>129</v>
      </c>
      <c r="H50" s="196">
        <f t="shared" si="3"/>
        <v>249</v>
      </c>
      <c r="I50" s="196">
        <f t="shared" si="3"/>
        <v>249</v>
      </c>
    </row>
    <row r="51" spans="1:9" ht="75">
      <c r="A51" s="192"/>
      <c r="B51" s="187" t="s">
        <v>168</v>
      </c>
      <c r="C51" s="170" t="s">
        <v>104</v>
      </c>
      <c r="D51" s="170" t="s">
        <v>104</v>
      </c>
      <c r="E51" s="170" t="s">
        <v>169</v>
      </c>
      <c r="F51" s="193"/>
      <c r="G51" s="171">
        <f>G52</f>
        <v>129</v>
      </c>
      <c r="H51" s="171">
        <f t="shared" si="3"/>
        <v>249</v>
      </c>
      <c r="I51" s="171">
        <f t="shared" si="3"/>
        <v>249</v>
      </c>
    </row>
    <row r="52" spans="1:9" ht="56.25">
      <c r="A52" s="192"/>
      <c r="B52" s="187" t="s">
        <v>181</v>
      </c>
      <c r="C52" s="193" t="s">
        <v>104</v>
      </c>
      <c r="D52" s="193" t="s">
        <v>104</v>
      </c>
      <c r="E52" s="170" t="s">
        <v>182</v>
      </c>
      <c r="F52" s="193"/>
      <c r="G52" s="171">
        <v>129</v>
      </c>
      <c r="H52" s="171">
        <f t="shared" si="3"/>
        <v>249</v>
      </c>
      <c r="I52" s="171">
        <f t="shared" si="3"/>
        <v>249</v>
      </c>
    </row>
    <row r="53" spans="1:9" ht="131.25">
      <c r="A53" s="192"/>
      <c r="B53" s="183" t="s">
        <v>183</v>
      </c>
      <c r="C53" s="193" t="s">
        <v>104</v>
      </c>
      <c r="D53" s="193" t="s">
        <v>104</v>
      </c>
      <c r="E53" s="170" t="s">
        <v>118</v>
      </c>
      <c r="F53" s="193"/>
      <c r="G53" s="171">
        <v>129</v>
      </c>
      <c r="H53" s="171">
        <f>H54+H55+H56+H57</f>
        <v>249</v>
      </c>
      <c r="I53" s="171">
        <f>I54+I55+I56+I57</f>
        <v>249</v>
      </c>
    </row>
    <row r="54" spans="1:9" ht="75">
      <c r="A54" s="192"/>
      <c r="B54" s="109" t="s">
        <v>87</v>
      </c>
      <c r="C54" s="193" t="s">
        <v>104</v>
      </c>
      <c r="D54" s="193" t="s">
        <v>104</v>
      </c>
      <c r="E54" s="170" t="s">
        <v>118</v>
      </c>
      <c r="F54" s="193" t="s">
        <v>88</v>
      </c>
      <c r="G54" s="171">
        <v>0</v>
      </c>
      <c r="H54" s="171">
        <v>120</v>
      </c>
      <c r="I54" s="171">
        <v>120</v>
      </c>
    </row>
    <row r="55" spans="1:9" ht="56.25">
      <c r="A55" s="192"/>
      <c r="B55" s="104" t="s">
        <v>164</v>
      </c>
      <c r="C55" s="193" t="s">
        <v>104</v>
      </c>
      <c r="D55" s="193" t="s">
        <v>104</v>
      </c>
      <c r="E55" s="170" t="s">
        <v>118</v>
      </c>
      <c r="F55" s="193" t="s">
        <v>91</v>
      </c>
      <c r="G55" s="171">
        <v>129</v>
      </c>
      <c r="H55" s="171">
        <v>129</v>
      </c>
      <c r="I55" s="171">
        <v>129</v>
      </c>
    </row>
    <row r="56" spans="1:9" ht="37.5">
      <c r="A56" s="197"/>
      <c r="B56" s="198" t="s">
        <v>92</v>
      </c>
      <c r="C56" s="199" t="s">
        <v>104</v>
      </c>
      <c r="D56" s="199" t="s">
        <v>104</v>
      </c>
      <c r="E56" s="200" t="s">
        <v>118</v>
      </c>
      <c r="F56" s="199" t="s">
        <v>93</v>
      </c>
      <c r="G56" s="201">
        <v>0</v>
      </c>
      <c r="H56" s="201">
        <v>0</v>
      </c>
      <c r="I56" s="201">
        <v>0</v>
      </c>
    </row>
    <row r="57" spans="1:9" ht="37.5">
      <c r="A57" s="197"/>
      <c r="B57" s="202" t="s">
        <v>184</v>
      </c>
      <c r="C57" s="199" t="s">
        <v>104</v>
      </c>
      <c r="D57" s="199" t="s">
        <v>104</v>
      </c>
      <c r="E57" s="200" t="s">
        <v>118</v>
      </c>
      <c r="F57" s="199" t="s">
        <v>95</v>
      </c>
      <c r="G57" s="201">
        <v>0</v>
      </c>
      <c r="H57" s="201">
        <v>0</v>
      </c>
      <c r="I57" s="201">
        <v>0</v>
      </c>
    </row>
    <row r="58" spans="1:9" ht="18.75">
      <c r="A58" s="168" t="s">
        <v>200</v>
      </c>
      <c r="B58" s="172" t="s">
        <v>185</v>
      </c>
      <c r="C58" s="173" t="s">
        <v>105</v>
      </c>
      <c r="D58" s="173"/>
      <c r="E58" s="173"/>
      <c r="F58" s="173"/>
      <c r="G58" s="174">
        <f>G59</f>
        <v>100.3</v>
      </c>
      <c r="H58" s="174">
        <f>H59</f>
        <v>384.02</v>
      </c>
      <c r="I58" s="174">
        <f>I59</f>
        <v>384.02</v>
      </c>
    </row>
    <row r="59" spans="1:9" ht="56.25">
      <c r="A59" s="168"/>
      <c r="B59" s="187" t="s">
        <v>181</v>
      </c>
      <c r="C59" s="170" t="s">
        <v>105</v>
      </c>
      <c r="D59" s="170" t="s">
        <v>83</v>
      </c>
      <c r="E59" s="170" t="s">
        <v>182</v>
      </c>
      <c r="F59" s="170"/>
      <c r="G59" s="171">
        <v>100.3</v>
      </c>
      <c r="H59" s="171">
        <v>384.02</v>
      </c>
      <c r="I59" s="171">
        <v>384.02</v>
      </c>
    </row>
    <row r="60" spans="1:9" ht="56.25">
      <c r="A60" s="168"/>
      <c r="B60" s="187" t="s">
        <v>164</v>
      </c>
      <c r="C60" s="170" t="s">
        <v>105</v>
      </c>
      <c r="D60" s="170" t="s">
        <v>83</v>
      </c>
      <c r="E60" s="170" t="s">
        <v>119</v>
      </c>
      <c r="F60" s="170" t="s">
        <v>91</v>
      </c>
      <c r="G60" s="171">
        <v>100.3</v>
      </c>
      <c r="H60" s="171">
        <v>334.02</v>
      </c>
      <c r="I60" s="171">
        <v>334.02</v>
      </c>
    </row>
    <row r="61" spans="1:9" ht="37.5">
      <c r="A61" s="191"/>
      <c r="B61" s="169" t="s">
        <v>92</v>
      </c>
      <c r="C61" s="170" t="s">
        <v>105</v>
      </c>
      <c r="D61" s="170" t="s">
        <v>83</v>
      </c>
      <c r="E61" s="170" t="s">
        <v>119</v>
      </c>
      <c r="F61" s="170" t="s">
        <v>93</v>
      </c>
      <c r="G61" s="171">
        <v>0</v>
      </c>
      <c r="H61" s="171">
        <v>30</v>
      </c>
      <c r="I61" s="171">
        <v>30</v>
      </c>
    </row>
    <row r="62" spans="1:9" ht="37.5">
      <c r="A62" s="177"/>
      <c r="B62" s="104" t="s">
        <v>94</v>
      </c>
      <c r="C62" s="170" t="s">
        <v>105</v>
      </c>
      <c r="D62" s="170" t="s">
        <v>83</v>
      </c>
      <c r="E62" s="170" t="s">
        <v>119</v>
      </c>
      <c r="F62" s="170" t="s">
        <v>95</v>
      </c>
      <c r="G62" s="171">
        <v>0</v>
      </c>
      <c r="H62" s="171">
        <v>10</v>
      </c>
      <c r="I62" s="171">
        <v>10</v>
      </c>
    </row>
    <row r="63" spans="1:9" ht="37.5">
      <c r="A63" s="177"/>
      <c r="B63" s="104" t="s">
        <v>94</v>
      </c>
      <c r="C63" s="170" t="s">
        <v>105</v>
      </c>
      <c r="D63" s="170" t="s">
        <v>83</v>
      </c>
      <c r="E63" s="170" t="s">
        <v>119</v>
      </c>
      <c r="F63" s="170" t="s">
        <v>106</v>
      </c>
      <c r="G63" s="171">
        <v>0</v>
      </c>
      <c r="H63" s="171">
        <v>10</v>
      </c>
      <c r="I63" s="171">
        <v>10</v>
      </c>
    </row>
    <row r="64" spans="1:9" ht="18.75">
      <c r="A64" s="168" t="s">
        <v>201</v>
      </c>
      <c r="B64" s="168" t="s">
        <v>143</v>
      </c>
      <c r="C64" s="190" t="s">
        <v>96</v>
      </c>
      <c r="D64" s="190"/>
      <c r="E64" s="190"/>
      <c r="F64" s="190"/>
      <c r="G64" s="174">
        <f>G65</f>
        <v>0</v>
      </c>
      <c r="H64" s="174">
        <f>H65</f>
        <v>540.75</v>
      </c>
      <c r="I64" s="174">
        <f>I65</f>
        <v>540.75</v>
      </c>
    </row>
    <row r="65" spans="1:9" ht="37.5">
      <c r="A65" s="177"/>
      <c r="B65" s="203" t="s">
        <v>48</v>
      </c>
      <c r="C65" s="170" t="s">
        <v>96</v>
      </c>
      <c r="D65" s="170" t="s">
        <v>103</v>
      </c>
      <c r="E65" s="170"/>
      <c r="F65" s="170"/>
      <c r="G65" s="171">
        <v>0</v>
      </c>
      <c r="H65" s="171">
        <f t="shared" ref="H65:I68" si="4">H66</f>
        <v>540.75</v>
      </c>
      <c r="I65" s="171">
        <f t="shared" si="4"/>
        <v>540.75</v>
      </c>
    </row>
    <row r="66" spans="1:9" ht="75">
      <c r="A66" s="177"/>
      <c r="B66" s="187" t="s">
        <v>168</v>
      </c>
      <c r="C66" s="170" t="s">
        <v>96</v>
      </c>
      <c r="D66" s="170" t="s">
        <v>103</v>
      </c>
      <c r="E66" s="170" t="s">
        <v>169</v>
      </c>
      <c r="F66" s="170"/>
      <c r="G66" s="171">
        <v>0</v>
      </c>
      <c r="H66" s="171">
        <f t="shared" si="4"/>
        <v>540.75</v>
      </c>
      <c r="I66" s="171">
        <f t="shared" si="4"/>
        <v>540.75</v>
      </c>
    </row>
    <row r="67" spans="1:9" ht="56.25">
      <c r="A67" s="177"/>
      <c r="B67" s="187" t="s">
        <v>181</v>
      </c>
      <c r="C67" s="170" t="s">
        <v>96</v>
      </c>
      <c r="D67" s="170" t="s">
        <v>103</v>
      </c>
      <c r="E67" s="170" t="s">
        <v>182</v>
      </c>
      <c r="F67" s="170"/>
      <c r="G67" s="171">
        <v>0</v>
      </c>
      <c r="H67" s="171">
        <f t="shared" si="4"/>
        <v>540.75</v>
      </c>
      <c r="I67" s="171">
        <f t="shared" si="4"/>
        <v>540.75</v>
      </c>
    </row>
    <row r="68" spans="1:9" ht="131.25">
      <c r="A68" s="177"/>
      <c r="B68" s="169" t="s">
        <v>187</v>
      </c>
      <c r="C68" s="170" t="s">
        <v>96</v>
      </c>
      <c r="D68" s="170" t="s">
        <v>103</v>
      </c>
      <c r="E68" s="170" t="s">
        <v>120</v>
      </c>
      <c r="F68" s="170"/>
      <c r="G68" s="171">
        <v>0</v>
      </c>
      <c r="H68" s="171">
        <f t="shared" si="4"/>
        <v>540.75</v>
      </c>
      <c r="I68" s="171">
        <f t="shared" si="4"/>
        <v>540.75</v>
      </c>
    </row>
    <row r="69" spans="1:9" ht="75">
      <c r="A69" s="177"/>
      <c r="B69" s="104" t="s">
        <v>87</v>
      </c>
      <c r="C69" s="170" t="s">
        <v>96</v>
      </c>
      <c r="D69" s="170" t="s">
        <v>103</v>
      </c>
      <c r="E69" s="170" t="s">
        <v>120</v>
      </c>
      <c r="F69" s="170" t="s">
        <v>88</v>
      </c>
      <c r="G69" s="171">
        <v>0</v>
      </c>
      <c r="H69" s="171">
        <v>540.75</v>
      </c>
      <c r="I69" s="171">
        <v>540.75</v>
      </c>
    </row>
    <row r="70" spans="1:9" ht="18.75">
      <c r="A70" s="204" t="s">
        <v>202</v>
      </c>
      <c r="B70" s="168" t="s">
        <v>188</v>
      </c>
      <c r="C70" s="205" t="s">
        <v>100</v>
      </c>
      <c r="D70" s="205"/>
      <c r="E70" s="205"/>
      <c r="F70" s="205"/>
      <c r="G70" s="206">
        <f>G71</f>
        <v>0</v>
      </c>
      <c r="H70" s="206">
        <f>H71</f>
        <v>48.199999999999996</v>
      </c>
      <c r="I70" s="206">
        <f>I71</f>
        <v>48.199999999999996</v>
      </c>
    </row>
    <row r="71" spans="1:9" ht="56.25">
      <c r="A71" s="207"/>
      <c r="B71" s="118" t="s">
        <v>189</v>
      </c>
      <c r="C71" s="208" t="s">
        <v>100</v>
      </c>
      <c r="D71" s="208" t="s">
        <v>102</v>
      </c>
      <c r="E71" s="208" t="s">
        <v>190</v>
      </c>
      <c r="F71" s="208"/>
      <c r="G71" s="209">
        <v>0</v>
      </c>
      <c r="H71" s="209">
        <f>H72+H73</f>
        <v>48.199999999999996</v>
      </c>
      <c r="I71" s="209">
        <f>I72+I73</f>
        <v>48.199999999999996</v>
      </c>
    </row>
    <row r="72" spans="1:9" ht="75">
      <c r="A72" s="207"/>
      <c r="B72" s="118" t="s">
        <v>87</v>
      </c>
      <c r="C72" s="208" t="s">
        <v>100</v>
      </c>
      <c r="D72" s="208" t="s">
        <v>102</v>
      </c>
      <c r="E72" s="208" t="s">
        <v>190</v>
      </c>
      <c r="F72" s="208"/>
      <c r="G72" s="209">
        <v>0</v>
      </c>
      <c r="H72" s="209">
        <v>46.51</v>
      </c>
      <c r="I72" s="209">
        <v>46.51</v>
      </c>
    </row>
    <row r="73" spans="1:9" ht="56.25">
      <c r="A73" s="207"/>
      <c r="B73" s="118" t="s">
        <v>164</v>
      </c>
      <c r="C73" s="208" t="s">
        <v>100</v>
      </c>
      <c r="D73" s="208" t="s">
        <v>102</v>
      </c>
      <c r="E73" s="208" t="s">
        <v>190</v>
      </c>
      <c r="F73" s="208" t="s">
        <v>91</v>
      </c>
      <c r="G73" s="209">
        <v>0</v>
      </c>
      <c r="H73" s="209">
        <v>1.69</v>
      </c>
      <c r="I73" s="209">
        <v>1.69</v>
      </c>
    </row>
    <row r="74" spans="1:9" ht="18.75">
      <c r="A74" s="207"/>
      <c r="B74" s="118" t="s">
        <v>191</v>
      </c>
      <c r="C74" s="208" t="s">
        <v>108</v>
      </c>
      <c r="D74" s="208" t="s">
        <v>84</v>
      </c>
      <c r="E74" s="208" t="s">
        <v>192</v>
      </c>
      <c r="F74" s="208"/>
      <c r="G74" s="209">
        <v>0</v>
      </c>
      <c r="H74" s="209">
        <f>H75</f>
        <v>0</v>
      </c>
      <c r="I74" s="209">
        <f>I75</f>
        <v>0</v>
      </c>
    </row>
    <row r="75" spans="1:9" ht="18.75">
      <c r="A75" s="207"/>
      <c r="B75" s="118" t="s">
        <v>193</v>
      </c>
      <c r="C75" s="208" t="s">
        <v>108</v>
      </c>
      <c r="D75" s="208" t="s">
        <v>108</v>
      </c>
      <c r="E75" s="208" t="s">
        <v>109</v>
      </c>
      <c r="F75" s="208" t="s">
        <v>107</v>
      </c>
      <c r="G75" s="209">
        <v>0</v>
      </c>
      <c r="H75" s="209">
        <v>0</v>
      </c>
      <c r="I75" s="209">
        <v>0</v>
      </c>
    </row>
    <row r="76" spans="1:9" ht="30.75" customHeight="1">
      <c r="A76" s="210" t="s">
        <v>30</v>
      </c>
      <c r="B76" s="168" t="s">
        <v>194</v>
      </c>
      <c r="C76" s="168"/>
      <c r="D76" s="168"/>
      <c r="E76" s="168"/>
      <c r="F76" s="206"/>
      <c r="G76" s="206">
        <f>G6+G26+G29+G36+G39+G49+G58+G64+G70</f>
        <v>229.3</v>
      </c>
      <c r="H76" s="206">
        <f>H6+H26+H29+H36+H39+H49+H58+H64+H70</f>
        <v>2740.87</v>
      </c>
      <c r="I76" s="206">
        <f>I6+I26+I29+I36+I39+I49+I58+I64+I70</f>
        <v>2740.87</v>
      </c>
    </row>
  </sheetData>
  <mergeCells count="2">
    <mergeCell ref="F1:I1"/>
    <mergeCell ref="A2:I2"/>
  </mergeCells>
  <phoneticPr fontId="29" type="noConversion"/>
  <pageMargins left="0.51181102362204722" right="0.19685039370078741" top="0.19685039370078741" bottom="0.55118110236220474" header="0" footer="0"/>
  <pageSetup paperSize="9" scale="7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topLeftCell="B1" zoomScale="63" zoomScaleNormal="63" workbookViewId="0">
      <selection activeCell="B3" sqref="B3:H76"/>
    </sheetView>
  </sheetViews>
  <sheetFormatPr defaultRowHeight="15"/>
  <cols>
    <col min="1" max="1" width="0" style="57" hidden="1" customWidth="1"/>
    <col min="2" max="2" width="54.85546875" style="57" customWidth="1"/>
    <col min="3" max="4" width="11.7109375" style="57" customWidth="1"/>
    <col min="5" max="5" width="17" style="57" customWidth="1"/>
    <col min="6" max="6" width="6.85546875" style="57" customWidth="1"/>
    <col min="7" max="7" width="12.140625" style="57" customWidth="1"/>
    <col min="8" max="8" width="21.5703125" style="57" customWidth="1"/>
    <col min="9" max="16384" width="9.140625" style="57"/>
  </cols>
  <sheetData>
    <row r="1" spans="1:8" ht="92.25" customHeight="1">
      <c r="A1" s="121"/>
      <c r="B1" s="75"/>
      <c r="C1" s="76"/>
      <c r="D1" s="76"/>
      <c r="E1" s="76"/>
      <c r="F1" s="270" t="s">
        <v>276</v>
      </c>
      <c r="G1" s="270"/>
      <c r="H1" s="270"/>
    </row>
    <row r="2" spans="1:8" ht="69.75" customHeight="1">
      <c r="A2" s="271" t="s">
        <v>277</v>
      </c>
      <c r="B2" s="271"/>
      <c r="C2" s="271"/>
      <c r="D2" s="271"/>
      <c r="E2" s="271"/>
      <c r="F2" s="271"/>
      <c r="G2" s="271"/>
      <c r="H2" s="271"/>
    </row>
    <row r="3" spans="1:8" ht="75">
      <c r="A3" s="77" t="s">
        <v>45</v>
      </c>
      <c r="B3" s="77" t="s">
        <v>46</v>
      </c>
      <c r="C3" s="78" t="s">
        <v>65</v>
      </c>
      <c r="D3" s="78" t="s">
        <v>66</v>
      </c>
      <c r="E3" s="78" t="s">
        <v>67</v>
      </c>
      <c r="F3" s="78" t="s">
        <v>68</v>
      </c>
      <c r="G3" s="79" t="s">
        <v>223</v>
      </c>
      <c r="H3" s="80" t="s">
        <v>278</v>
      </c>
    </row>
    <row r="4" spans="1:8" ht="18.75">
      <c r="A4" s="81">
        <v>1</v>
      </c>
      <c r="B4" s="81">
        <v>2</v>
      </c>
      <c r="C4" s="78" t="s">
        <v>146</v>
      </c>
      <c r="D4" s="78" t="s">
        <v>147</v>
      </c>
      <c r="E4" s="78" t="s">
        <v>148</v>
      </c>
      <c r="F4" s="78" t="s">
        <v>149</v>
      </c>
      <c r="G4" s="78" t="s">
        <v>150</v>
      </c>
      <c r="H4" s="81">
        <v>9</v>
      </c>
    </row>
    <row r="5" spans="1:8" ht="37.5">
      <c r="A5" s="102" t="s">
        <v>195</v>
      </c>
      <c r="B5" s="82" t="s">
        <v>151</v>
      </c>
      <c r="C5" s="83"/>
      <c r="D5" s="83"/>
      <c r="E5" s="83"/>
      <c r="F5" s="83"/>
      <c r="G5" s="84">
        <f>G76</f>
        <v>58.030000000000008</v>
      </c>
      <c r="H5" s="84">
        <f>H6+H29+H26+H36+H39+H49+H58+H64+H70</f>
        <v>2843.35</v>
      </c>
    </row>
    <row r="6" spans="1:8" ht="18.75">
      <c r="A6" s="102" t="s">
        <v>196</v>
      </c>
      <c r="B6" s="85" t="s">
        <v>152</v>
      </c>
      <c r="C6" s="86" t="s">
        <v>83</v>
      </c>
      <c r="D6" s="86"/>
      <c r="E6" s="86"/>
      <c r="F6" s="86"/>
      <c r="G6" s="87">
        <v>12.83</v>
      </c>
      <c r="H6" s="87">
        <v>1356.73</v>
      </c>
    </row>
    <row r="7" spans="1:8" ht="56.25">
      <c r="A7" s="102"/>
      <c r="B7" s="82" t="s">
        <v>153</v>
      </c>
      <c r="C7" s="83" t="s">
        <v>83</v>
      </c>
      <c r="D7" s="83" t="s">
        <v>100</v>
      </c>
      <c r="E7" s="86"/>
      <c r="F7" s="86"/>
      <c r="G7" s="84">
        <v>0</v>
      </c>
      <c r="H7" s="84">
        <v>406.43</v>
      </c>
    </row>
    <row r="8" spans="1:8" ht="37.5">
      <c r="A8" s="102"/>
      <c r="B8" s="82" t="s">
        <v>110</v>
      </c>
      <c r="C8" s="83" t="s">
        <v>83</v>
      </c>
      <c r="D8" s="83" t="s">
        <v>100</v>
      </c>
      <c r="E8" s="83" t="s">
        <v>124</v>
      </c>
      <c r="F8" s="86"/>
      <c r="G8" s="84">
        <v>0</v>
      </c>
      <c r="H8" s="84">
        <f>H9</f>
        <v>406.43</v>
      </c>
    </row>
    <row r="9" spans="1:8" ht="56.25">
      <c r="A9" s="102"/>
      <c r="B9" s="88" t="s">
        <v>154</v>
      </c>
      <c r="C9" s="83" t="s">
        <v>83</v>
      </c>
      <c r="D9" s="83" t="s">
        <v>100</v>
      </c>
      <c r="E9" s="83" t="s">
        <v>155</v>
      </c>
      <c r="F9" s="83"/>
      <c r="G9" s="84">
        <v>0</v>
      </c>
      <c r="H9" s="84">
        <f>H10</f>
        <v>406.43</v>
      </c>
    </row>
    <row r="10" spans="1:8" ht="37.5">
      <c r="A10" s="102"/>
      <c r="B10" s="89" t="s">
        <v>111</v>
      </c>
      <c r="C10" s="83" t="s">
        <v>83</v>
      </c>
      <c r="D10" s="83" t="s">
        <v>100</v>
      </c>
      <c r="E10" s="83" t="s">
        <v>156</v>
      </c>
      <c r="F10" s="83"/>
      <c r="G10" s="84">
        <v>0</v>
      </c>
      <c r="H10" s="84">
        <f>H11+H12</f>
        <v>406.43</v>
      </c>
    </row>
    <row r="11" spans="1:8" ht="75">
      <c r="A11" s="102"/>
      <c r="B11" s="90" t="s">
        <v>87</v>
      </c>
      <c r="C11" s="83" t="s">
        <v>83</v>
      </c>
      <c r="D11" s="83" t="s">
        <v>100</v>
      </c>
      <c r="E11" s="83" t="s">
        <v>156</v>
      </c>
      <c r="F11" s="83" t="s">
        <v>88</v>
      </c>
      <c r="G11" s="84">
        <v>0</v>
      </c>
      <c r="H11" s="84">
        <v>312.16000000000003</v>
      </c>
    </row>
    <row r="12" spans="1:8" ht="37.5">
      <c r="A12" s="102"/>
      <c r="B12" s="90" t="s">
        <v>157</v>
      </c>
      <c r="C12" s="83" t="s">
        <v>83</v>
      </c>
      <c r="D12" s="83" t="s">
        <v>100</v>
      </c>
      <c r="E12" s="83" t="s">
        <v>156</v>
      </c>
      <c r="F12" s="83" t="s">
        <v>158</v>
      </c>
      <c r="G12" s="84">
        <v>0</v>
      </c>
      <c r="H12" s="84">
        <v>94.27</v>
      </c>
    </row>
    <row r="13" spans="1:8" ht="112.5">
      <c r="A13" s="122"/>
      <c r="B13" s="91" t="s">
        <v>41</v>
      </c>
      <c r="C13" s="86" t="s">
        <v>83</v>
      </c>
      <c r="D13" s="86" t="s">
        <v>86</v>
      </c>
      <c r="E13" s="86"/>
      <c r="F13" s="86"/>
      <c r="G13" s="87">
        <v>12.83</v>
      </c>
      <c r="H13" s="87">
        <f>H14</f>
        <v>924.54</v>
      </c>
    </row>
    <row r="14" spans="1:8" ht="56.25">
      <c r="A14" s="122"/>
      <c r="B14" s="92" t="s">
        <v>159</v>
      </c>
      <c r="C14" s="83" t="s">
        <v>83</v>
      </c>
      <c r="D14" s="83" t="s">
        <v>86</v>
      </c>
      <c r="E14" s="93" t="s">
        <v>160</v>
      </c>
      <c r="F14" s="83"/>
      <c r="G14" s="84">
        <v>0</v>
      </c>
      <c r="H14" s="84">
        <f>H15+H17+H18+H19+H20+H21+H16</f>
        <v>924.54</v>
      </c>
    </row>
    <row r="15" spans="1:8" ht="37.5">
      <c r="A15" s="122"/>
      <c r="B15" s="90" t="s">
        <v>161</v>
      </c>
      <c r="C15" s="83" t="s">
        <v>83</v>
      </c>
      <c r="D15" s="83" t="s">
        <v>86</v>
      </c>
      <c r="E15" s="93" t="s">
        <v>160</v>
      </c>
      <c r="F15" s="83" t="s">
        <v>88</v>
      </c>
      <c r="G15" s="84">
        <v>0</v>
      </c>
      <c r="H15" s="84">
        <v>482.56</v>
      </c>
    </row>
    <row r="16" spans="1:8" ht="37.5">
      <c r="A16" s="122"/>
      <c r="B16" s="90" t="s">
        <v>162</v>
      </c>
      <c r="C16" s="83" t="s">
        <v>83</v>
      </c>
      <c r="D16" s="83" t="s">
        <v>86</v>
      </c>
      <c r="E16" s="93" t="s">
        <v>160</v>
      </c>
      <c r="F16" s="83" t="s">
        <v>158</v>
      </c>
      <c r="G16" s="84">
        <v>0</v>
      </c>
      <c r="H16" s="84">
        <v>145.74</v>
      </c>
    </row>
    <row r="17" spans="1:8" ht="37.5">
      <c r="A17" s="122"/>
      <c r="B17" s="90" t="s">
        <v>113</v>
      </c>
      <c r="C17" s="83" t="s">
        <v>83</v>
      </c>
      <c r="D17" s="83" t="s">
        <v>86</v>
      </c>
      <c r="E17" s="93" t="s">
        <v>160</v>
      </c>
      <c r="F17" s="83" t="s">
        <v>89</v>
      </c>
      <c r="G17" s="84">
        <v>0</v>
      </c>
      <c r="H17" s="84">
        <v>0</v>
      </c>
    </row>
    <row r="18" spans="1:8" ht="56.25">
      <c r="A18" s="122"/>
      <c r="B18" s="90" t="s">
        <v>163</v>
      </c>
      <c r="C18" s="83" t="s">
        <v>83</v>
      </c>
      <c r="D18" s="83" t="s">
        <v>86</v>
      </c>
      <c r="E18" s="93" t="s">
        <v>160</v>
      </c>
      <c r="F18" s="83" t="s">
        <v>90</v>
      </c>
      <c r="G18" s="84">
        <v>0</v>
      </c>
      <c r="H18" s="84">
        <v>38.799999999999997</v>
      </c>
    </row>
    <row r="19" spans="1:8" ht="56.25">
      <c r="A19" s="122"/>
      <c r="B19" s="90" t="s">
        <v>164</v>
      </c>
      <c r="C19" s="83" t="s">
        <v>83</v>
      </c>
      <c r="D19" s="83" t="s">
        <v>86</v>
      </c>
      <c r="E19" s="93" t="s">
        <v>160</v>
      </c>
      <c r="F19" s="83" t="s">
        <v>91</v>
      </c>
      <c r="G19" s="84">
        <v>0</v>
      </c>
      <c r="H19" s="84">
        <v>207.44</v>
      </c>
    </row>
    <row r="20" spans="1:8" ht="37.5">
      <c r="A20" s="122"/>
      <c r="B20" s="90" t="s">
        <v>92</v>
      </c>
      <c r="C20" s="83" t="s">
        <v>83</v>
      </c>
      <c r="D20" s="83" t="s">
        <v>86</v>
      </c>
      <c r="E20" s="93" t="s">
        <v>160</v>
      </c>
      <c r="F20" s="83">
        <v>851</v>
      </c>
      <c r="G20" s="84">
        <v>0</v>
      </c>
      <c r="H20" s="84">
        <v>45</v>
      </c>
    </row>
    <row r="21" spans="1:8" ht="37.5">
      <c r="A21" s="122"/>
      <c r="B21" s="90" t="s">
        <v>94</v>
      </c>
      <c r="C21" s="83" t="s">
        <v>83</v>
      </c>
      <c r="D21" s="83" t="s">
        <v>86</v>
      </c>
      <c r="E21" s="93" t="s">
        <v>160</v>
      </c>
      <c r="F21" s="83">
        <v>852</v>
      </c>
      <c r="G21" s="84">
        <v>0</v>
      </c>
      <c r="H21" s="84">
        <v>5</v>
      </c>
    </row>
    <row r="22" spans="1:8" ht="18.75">
      <c r="A22" s="122"/>
      <c r="B22" s="91" t="s">
        <v>39</v>
      </c>
      <c r="C22" s="86" t="s">
        <v>83</v>
      </c>
      <c r="D22" s="86" t="s">
        <v>96</v>
      </c>
      <c r="E22" s="86"/>
      <c r="F22" s="86"/>
      <c r="G22" s="87">
        <v>0</v>
      </c>
      <c r="H22" s="87">
        <f>H23</f>
        <v>20</v>
      </c>
    </row>
    <row r="23" spans="1:8" ht="37.5">
      <c r="A23" s="122"/>
      <c r="B23" s="82" t="s">
        <v>110</v>
      </c>
      <c r="C23" s="83" t="s">
        <v>83</v>
      </c>
      <c r="D23" s="83" t="s">
        <v>96</v>
      </c>
      <c r="E23" s="83" t="s">
        <v>124</v>
      </c>
      <c r="F23" s="83"/>
      <c r="G23" s="84">
        <v>0</v>
      </c>
      <c r="H23" s="84">
        <f>H24</f>
        <v>20</v>
      </c>
    </row>
    <row r="24" spans="1:8" ht="37.5">
      <c r="A24" s="122"/>
      <c r="B24" s="94" t="s">
        <v>97</v>
      </c>
      <c r="C24" s="83" t="s">
        <v>83</v>
      </c>
      <c r="D24" s="83" t="s">
        <v>96</v>
      </c>
      <c r="E24" s="83" t="s">
        <v>165</v>
      </c>
      <c r="F24" s="83"/>
      <c r="G24" s="84">
        <v>0</v>
      </c>
      <c r="H24" s="84">
        <f>H25</f>
        <v>20</v>
      </c>
    </row>
    <row r="25" spans="1:8" ht="37.5">
      <c r="A25" s="122"/>
      <c r="B25" s="95" t="s">
        <v>98</v>
      </c>
      <c r="C25" s="83" t="s">
        <v>83</v>
      </c>
      <c r="D25" s="83" t="s">
        <v>96</v>
      </c>
      <c r="E25" s="83" t="s">
        <v>165</v>
      </c>
      <c r="F25" s="83" t="s">
        <v>99</v>
      </c>
      <c r="G25" s="84">
        <v>0</v>
      </c>
      <c r="H25" s="84">
        <v>20</v>
      </c>
    </row>
    <row r="26" spans="1:8" ht="18.75">
      <c r="A26" s="122"/>
      <c r="B26" s="96" t="s">
        <v>166</v>
      </c>
      <c r="C26" s="86" t="s">
        <v>86</v>
      </c>
      <c r="D26" s="86" t="s">
        <v>84</v>
      </c>
      <c r="E26" s="86"/>
      <c r="F26" s="86"/>
      <c r="G26" s="87">
        <v>0</v>
      </c>
      <c r="H26" s="87">
        <v>25</v>
      </c>
    </row>
    <row r="27" spans="1:8" ht="37.5">
      <c r="A27" s="122"/>
      <c r="B27" s="95" t="s">
        <v>140</v>
      </c>
      <c r="C27" s="83" t="s">
        <v>86</v>
      </c>
      <c r="D27" s="83" t="s">
        <v>139</v>
      </c>
      <c r="E27" s="83" t="s">
        <v>167</v>
      </c>
      <c r="F27" s="83"/>
      <c r="G27" s="84">
        <v>0</v>
      </c>
      <c r="H27" s="84">
        <v>25</v>
      </c>
    </row>
    <row r="28" spans="1:8" ht="56.25">
      <c r="A28" s="122"/>
      <c r="B28" s="95" t="s">
        <v>164</v>
      </c>
      <c r="C28" s="83" t="s">
        <v>86</v>
      </c>
      <c r="D28" s="83" t="s">
        <v>139</v>
      </c>
      <c r="E28" s="83" t="s">
        <v>167</v>
      </c>
      <c r="F28" s="83" t="s">
        <v>91</v>
      </c>
      <c r="G28" s="84">
        <v>0</v>
      </c>
      <c r="H28" s="84">
        <v>25</v>
      </c>
    </row>
    <row r="29" spans="1:8" ht="18.75">
      <c r="A29" s="102" t="s">
        <v>197</v>
      </c>
      <c r="B29" s="97" t="s">
        <v>166</v>
      </c>
      <c r="C29" s="98" t="s">
        <v>86</v>
      </c>
      <c r="D29" s="83"/>
      <c r="E29" s="83"/>
      <c r="F29" s="83"/>
      <c r="G29" s="87">
        <f>G30</f>
        <v>0</v>
      </c>
      <c r="H29" s="87">
        <f>H30</f>
        <v>149.30000000000001</v>
      </c>
    </row>
    <row r="30" spans="1:8" ht="37.5">
      <c r="A30" s="102"/>
      <c r="B30" s="89" t="s">
        <v>37</v>
      </c>
      <c r="C30" s="83" t="s">
        <v>86</v>
      </c>
      <c r="D30" s="83" t="s">
        <v>122</v>
      </c>
      <c r="E30" s="83"/>
      <c r="F30" s="83"/>
      <c r="G30" s="84">
        <v>0</v>
      </c>
      <c r="H30" s="84">
        <f>H31</f>
        <v>149.30000000000001</v>
      </c>
    </row>
    <row r="31" spans="1:8" ht="75">
      <c r="A31" s="102"/>
      <c r="B31" s="99" t="s">
        <v>168</v>
      </c>
      <c r="C31" s="83" t="s">
        <v>86</v>
      </c>
      <c r="D31" s="83" t="s">
        <v>122</v>
      </c>
      <c r="E31" s="83" t="s">
        <v>169</v>
      </c>
      <c r="F31" s="83"/>
      <c r="G31" s="84">
        <v>0</v>
      </c>
      <c r="H31" s="84">
        <f>H32</f>
        <v>149.30000000000001</v>
      </c>
    </row>
    <row r="32" spans="1:8" ht="93.75">
      <c r="A32" s="102"/>
      <c r="B32" s="100" t="s">
        <v>170</v>
      </c>
      <c r="C32" s="78" t="s">
        <v>86</v>
      </c>
      <c r="D32" s="78" t="s">
        <v>122</v>
      </c>
      <c r="E32" s="101" t="s">
        <v>171</v>
      </c>
      <c r="F32" s="83"/>
      <c r="G32" s="84">
        <v>0</v>
      </c>
      <c r="H32" s="84">
        <f>H33</f>
        <v>149.30000000000001</v>
      </c>
    </row>
    <row r="33" spans="1:8" ht="131.25">
      <c r="A33" s="102"/>
      <c r="B33" s="100" t="s">
        <v>172</v>
      </c>
      <c r="C33" s="78" t="s">
        <v>86</v>
      </c>
      <c r="D33" s="78" t="s">
        <v>122</v>
      </c>
      <c r="E33" s="101" t="s">
        <v>173</v>
      </c>
      <c r="F33" s="83"/>
      <c r="G33" s="84">
        <v>0</v>
      </c>
      <c r="H33" s="84">
        <v>149.30000000000001</v>
      </c>
    </row>
    <row r="34" spans="1:8" ht="75">
      <c r="A34" s="102"/>
      <c r="B34" s="90" t="s">
        <v>87</v>
      </c>
      <c r="C34" s="78" t="s">
        <v>86</v>
      </c>
      <c r="D34" s="78" t="s">
        <v>122</v>
      </c>
      <c r="E34" s="101" t="s">
        <v>173</v>
      </c>
      <c r="F34" s="83" t="s">
        <v>88</v>
      </c>
      <c r="G34" s="84">
        <v>0</v>
      </c>
      <c r="H34" s="84">
        <v>120</v>
      </c>
    </row>
    <row r="35" spans="1:8" ht="56.25">
      <c r="A35" s="102"/>
      <c r="B35" s="90" t="s">
        <v>164</v>
      </c>
      <c r="C35" s="78" t="s">
        <v>86</v>
      </c>
      <c r="D35" s="78" t="s">
        <v>122</v>
      </c>
      <c r="E35" s="101" t="s">
        <v>173</v>
      </c>
      <c r="F35" s="83" t="s">
        <v>91</v>
      </c>
      <c r="G35" s="84"/>
      <c r="H35" s="84">
        <v>29.3</v>
      </c>
    </row>
    <row r="36" spans="1:8" ht="18.75">
      <c r="A36" s="102"/>
      <c r="B36" s="102" t="s">
        <v>174</v>
      </c>
      <c r="C36" s="98" t="s">
        <v>102</v>
      </c>
      <c r="D36" s="98" t="s">
        <v>84</v>
      </c>
      <c r="E36" s="103"/>
      <c r="F36" s="86"/>
      <c r="G36" s="87">
        <v>0</v>
      </c>
      <c r="H36" s="87">
        <v>2.0699999999999998</v>
      </c>
    </row>
    <row r="37" spans="1:8" ht="56.25">
      <c r="A37" s="102"/>
      <c r="B37" s="90" t="s">
        <v>138</v>
      </c>
      <c r="C37" s="78" t="s">
        <v>102</v>
      </c>
      <c r="D37" s="78" t="s">
        <v>139</v>
      </c>
      <c r="E37" s="101" t="s">
        <v>169</v>
      </c>
      <c r="F37" s="83"/>
      <c r="G37" s="84">
        <v>0</v>
      </c>
      <c r="H37" s="84">
        <v>2.0699999999999998</v>
      </c>
    </row>
    <row r="38" spans="1:8" ht="56.25">
      <c r="A38" s="102"/>
      <c r="B38" s="104" t="s">
        <v>164</v>
      </c>
      <c r="C38" s="78" t="s">
        <v>102</v>
      </c>
      <c r="D38" s="78" t="s">
        <v>139</v>
      </c>
      <c r="E38" s="101" t="s">
        <v>175</v>
      </c>
      <c r="F38" s="83" t="s">
        <v>91</v>
      </c>
      <c r="G38" s="84">
        <v>0</v>
      </c>
      <c r="H38" s="84">
        <v>2.0699999999999998</v>
      </c>
    </row>
    <row r="39" spans="1:8" ht="18.75">
      <c r="A39" s="102" t="s">
        <v>198</v>
      </c>
      <c r="B39" s="85" t="s">
        <v>176</v>
      </c>
      <c r="C39" s="86" t="s">
        <v>103</v>
      </c>
      <c r="D39" s="86"/>
      <c r="E39" s="86"/>
      <c r="F39" s="86"/>
      <c r="G39" s="87">
        <v>14.47</v>
      </c>
      <c r="H39" s="87">
        <v>99.69</v>
      </c>
    </row>
    <row r="40" spans="1:8" ht="75">
      <c r="A40" s="102"/>
      <c r="B40" s="99" t="s">
        <v>168</v>
      </c>
      <c r="C40" s="83" t="s">
        <v>103</v>
      </c>
      <c r="D40" s="83" t="s">
        <v>100</v>
      </c>
      <c r="E40" s="83" t="s">
        <v>207</v>
      </c>
      <c r="F40" s="83"/>
      <c r="G40" s="84">
        <v>14.47</v>
      </c>
      <c r="H40" s="84">
        <f>H41</f>
        <v>39.69</v>
      </c>
    </row>
    <row r="41" spans="1:8" ht="75">
      <c r="A41" s="102"/>
      <c r="B41" s="82" t="s">
        <v>206</v>
      </c>
      <c r="C41" s="83" t="s">
        <v>103</v>
      </c>
      <c r="D41" s="83" t="s">
        <v>100</v>
      </c>
      <c r="E41" s="83" t="s">
        <v>205</v>
      </c>
      <c r="F41" s="83"/>
      <c r="G41" s="84">
        <v>14.47</v>
      </c>
      <c r="H41" s="84">
        <v>39.69</v>
      </c>
    </row>
    <row r="42" spans="1:8" ht="56.25">
      <c r="A42" s="102"/>
      <c r="B42" s="82" t="s">
        <v>164</v>
      </c>
      <c r="C42" s="83" t="s">
        <v>103</v>
      </c>
      <c r="D42" s="83" t="s">
        <v>100</v>
      </c>
      <c r="E42" s="83" t="s">
        <v>205</v>
      </c>
      <c r="F42" s="83" t="s">
        <v>91</v>
      </c>
      <c r="G42" s="84">
        <v>14.47</v>
      </c>
      <c r="H42" s="84">
        <v>39.69</v>
      </c>
    </row>
    <row r="43" spans="1:8" ht="18.75">
      <c r="A43" s="123"/>
      <c r="B43" s="82" t="s">
        <v>35</v>
      </c>
      <c r="C43" s="83" t="s">
        <v>103</v>
      </c>
      <c r="D43" s="83" t="s">
        <v>102</v>
      </c>
      <c r="E43" s="83"/>
      <c r="F43" s="83"/>
      <c r="G43" s="84">
        <v>0</v>
      </c>
      <c r="H43" s="84">
        <f>H44</f>
        <v>60</v>
      </c>
    </row>
    <row r="44" spans="1:8" ht="75">
      <c r="A44" s="123"/>
      <c r="B44" s="99" t="s">
        <v>168</v>
      </c>
      <c r="C44" s="83" t="s">
        <v>103</v>
      </c>
      <c r="D44" s="83" t="s">
        <v>102</v>
      </c>
      <c r="E44" s="83" t="s">
        <v>169</v>
      </c>
      <c r="F44" s="83"/>
      <c r="G44" s="84">
        <v>0</v>
      </c>
      <c r="H44" s="84">
        <f>H45</f>
        <v>60</v>
      </c>
    </row>
    <row r="45" spans="1:8" ht="56.25">
      <c r="A45" s="123"/>
      <c r="B45" s="99" t="s">
        <v>177</v>
      </c>
      <c r="C45" s="83" t="s">
        <v>103</v>
      </c>
      <c r="D45" s="83" t="s">
        <v>102</v>
      </c>
      <c r="E45" s="83" t="s">
        <v>178</v>
      </c>
      <c r="F45" s="83"/>
      <c r="G45" s="84">
        <v>0</v>
      </c>
      <c r="H45" s="84">
        <f>H46</f>
        <v>60</v>
      </c>
    </row>
    <row r="46" spans="1:8" ht="131.25">
      <c r="A46" s="124"/>
      <c r="B46" s="82" t="s">
        <v>179</v>
      </c>
      <c r="C46" s="83" t="s">
        <v>103</v>
      </c>
      <c r="D46" s="83" t="s">
        <v>102</v>
      </c>
      <c r="E46" s="83" t="s">
        <v>121</v>
      </c>
      <c r="F46" s="83"/>
      <c r="G46" s="84">
        <v>0</v>
      </c>
      <c r="H46" s="84">
        <v>60</v>
      </c>
    </row>
    <row r="47" spans="1:8" ht="56.25">
      <c r="A47" s="124"/>
      <c r="B47" s="104" t="s">
        <v>164</v>
      </c>
      <c r="C47" s="83" t="s">
        <v>103</v>
      </c>
      <c r="D47" s="83" t="s">
        <v>102</v>
      </c>
      <c r="E47" s="83" t="s">
        <v>121</v>
      </c>
      <c r="F47" s="83">
        <v>244</v>
      </c>
      <c r="G47" s="84">
        <v>0</v>
      </c>
      <c r="H47" s="84">
        <v>60</v>
      </c>
    </row>
    <row r="48" spans="1:8" ht="37.5">
      <c r="A48" s="124"/>
      <c r="B48" s="95" t="s">
        <v>92</v>
      </c>
      <c r="C48" s="105" t="s">
        <v>103</v>
      </c>
      <c r="D48" s="105" t="s">
        <v>102</v>
      </c>
      <c r="E48" s="83" t="s">
        <v>121</v>
      </c>
      <c r="F48" s="105" t="s">
        <v>93</v>
      </c>
      <c r="G48" s="84">
        <v>0</v>
      </c>
      <c r="H48" s="84">
        <v>0</v>
      </c>
    </row>
    <row r="49" spans="1:8" ht="18.75">
      <c r="A49" s="102" t="s">
        <v>199</v>
      </c>
      <c r="B49" s="96" t="s">
        <v>180</v>
      </c>
      <c r="C49" s="106" t="s">
        <v>104</v>
      </c>
      <c r="D49" s="106"/>
      <c r="E49" s="106"/>
      <c r="F49" s="106"/>
      <c r="G49" s="107">
        <v>34.46</v>
      </c>
      <c r="H49" s="107">
        <f>H50</f>
        <v>282.82</v>
      </c>
    </row>
    <row r="50" spans="1:8" ht="37.5">
      <c r="A50" s="124"/>
      <c r="B50" s="95" t="s">
        <v>32</v>
      </c>
      <c r="C50" s="105" t="s">
        <v>104</v>
      </c>
      <c r="D50" s="105" t="s">
        <v>104</v>
      </c>
      <c r="E50" s="105"/>
      <c r="F50" s="105"/>
      <c r="G50" s="108">
        <v>34.46</v>
      </c>
      <c r="H50" s="108">
        <f>H51</f>
        <v>282.82</v>
      </c>
    </row>
    <row r="51" spans="1:8" ht="75">
      <c r="A51" s="124"/>
      <c r="B51" s="99" t="s">
        <v>168</v>
      </c>
      <c r="C51" s="83" t="s">
        <v>104</v>
      </c>
      <c r="D51" s="83" t="s">
        <v>104</v>
      </c>
      <c r="E51" s="83" t="s">
        <v>169</v>
      </c>
      <c r="F51" s="105"/>
      <c r="G51" s="84">
        <f>G52</f>
        <v>34.46</v>
      </c>
      <c r="H51" s="84">
        <f>H52</f>
        <v>282.82</v>
      </c>
    </row>
    <row r="52" spans="1:8" ht="56.25">
      <c r="A52" s="124"/>
      <c r="B52" s="99" t="s">
        <v>181</v>
      </c>
      <c r="C52" s="105" t="s">
        <v>104</v>
      </c>
      <c r="D52" s="105" t="s">
        <v>104</v>
      </c>
      <c r="E52" s="83" t="s">
        <v>182</v>
      </c>
      <c r="F52" s="105"/>
      <c r="G52" s="84">
        <v>34.46</v>
      </c>
      <c r="H52" s="84">
        <f>H53</f>
        <v>282.82</v>
      </c>
    </row>
    <row r="53" spans="1:8" ht="131.25">
      <c r="A53" s="124"/>
      <c r="B53" s="95" t="s">
        <v>183</v>
      </c>
      <c r="C53" s="105" t="s">
        <v>104</v>
      </c>
      <c r="D53" s="105" t="s">
        <v>104</v>
      </c>
      <c r="E53" s="83" t="s">
        <v>118</v>
      </c>
      <c r="F53" s="105"/>
      <c r="G53" s="84">
        <v>34.46</v>
      </c>
      <c r="H53" s="84">
        <f>H54+H55+H56+H57</f>
        <v>282.82</v>
      </c>
    </row>
    <row r="54" spans="1:8" ht="75">
      <c r="A54" s="124"/>
      <c r="B54" s="109" t="s">
        <v>87</v>
      </c>
      <c r="C54" s="105" t="s">
        <v>104</v>
      </c>
      <c r="D54" s="105" t="s">
        <v>104</v>
      </c>
      <c r="E54" s="83" t="s">
        <v>118</v>
      </c>
      <c r="F54" s="105" t="s">
        <v>88</v>
      </c>
      <c r="G54" s="84">
        <v>0</v>
      </c>
      <c r="H54" s="84">
        <v>96</v>
      </c>
    </row>
    <row r="55" spans="1:8" ht="56.25">
      <c r="A55" s="124"/>
      <c r="B55" s="104" t="s">
        <v>164</v>
      </c>
      <c r="C55" s="105" t="s">
        <v>104</v>
      </c>
      <c r="D55" s="105" t="s">
        <v>104</v>
      </c>
      <c r="E55" s="83" t="s">
        <v>118</v>
      </c>
      <c r="F55" s="105" t="s">
        <v>91</v>
      </c>
      <c r="G55" s="84">
        <v>34.46</v>
      </c>
      <c r="H55" s="84">
        <v>186.82</v>
      </c>
    </row>
    <row r="56" spans="1:8" ht="37.5">
      <c r="A56" s="125"/>
      <c r="B56" s="110" t="s">
        <v>92</v>
      </c>
      <c r="C56" s="111" t="s">
        <v>104</v>
      </c>
      <c r="D56" s="111" t="s">
        <v>104</v>
      </c>
      <c r="E56" s="112" t="s">
        <v>118</v>
      </c>
      <c r="F56" s="111" t="s">
        <v>93</v>
      </c>
      <c r="G56" s="113">
        <v>0</v>
      </c>
      <c r="H56" s="113">
        <v>0</v>
      </c>
    </row>
    <row r="57" spans="1:8" ht="37.5">
      <c r="A57" s="125"/>
      <c r="B57" s="114" t="s">
        <v>184</v>
      </c>
      <c r="C57" s="111" t="s">
        <v>104</v>
      </c>
      <c r="D57" s="111" t="s">
        <v>104</v>
      </c>
      <c r="E57" s="112" t="s">
        <v>118</v>
      </c>
      <c r="F57" s="111" t="s">
        <v>95</v>
      </c>
      <c r="G57" s="113">
        <v>0</v>
      </c>
      <c r="H57" s="113">
        <v>0</v>
      </c>
    </row>
    <row r="58" spans="1:8" ht="18.75">
      <c r="A58" s="102" t="s">
        <v>200</v>
      </c>
      <c r="B58" s="85" t="s">
        <v>185</v>
      </c>
      <c r="C58" s="86" t="s">
        <v>105</v>
      </c>
      <c r="D58" s="86"/>
      <c r="E58" s="86"/>
      <c r="F58" s="86"/>
      <c r="G58" s="87">
        <f>G59</f>
        <v>43.81</v>
      </c>
      <c r="H58" s="87">
        <f>H59</f>
        <v>405.68</v>
      </c>
    </row>
    <row r="59" spans="1:8" ht="56.25">
      <c r="A59" s="102"/>
      <c r="B59" s="99" t="s">
        <v>181</v>
      </c>
      <c r="C59" s="83" t="s">
        <v>105</v>
      </c>
      <c r="D59" s="83" t="s">
        <v>83</v>
      </c>
      <c r="E59" s="83" t="s">
        <v>182</v>
      </c>
      <c r="F59" s="83"/>
      <c r="G59" s="84">
        <v>43.81</v>
      </c>
      <c r="H59" s="84">
        <f>H60+H61+H62+H63</f>
        <v>405.68</v>
      </c>
    </row>
    <row r="60" spans="1:8" ht="56.25">
      <c r="A60" s="102"/>
      <c r="B60" s="99" t="s">
        <v>164</v>
      </c>
      <c r="C60" s="83" t="s">
        <v>105</v>
      </c>
      <c r="D60" s="83" t="s">
        <v>83</v>
      </c>
      <c r="E60" s="83" t="s">
        <v>119</v>
      </c>
      <c r="F60" s="83" t="s">
        <v>91</v>
      </c>
      <c r="G60" s="84">
        <v>43.81</v>
      </c>
      <c r="H60" s="84">
        <v>339.67</v>
      </c>
    </row>
    <row r="61" spans="1:8" ht="37.5">
      <c r="A61" s="123"/>
      <c r="B61" s="82" t="s">
        <v>92</v>
      </c>
      <c r="C61" s="83" t="s">
        <v>105</v>
      </c>
      <c r="D61" s="83" t="s">
        <v>83</v>
      </c>
      <c r="E61" s="83" t="s">
        <v>119</v>
      </c>
      <c r="F61" s="83" t="s">
        <v>93</v>
      </c>
      <c r="G61" s="84">
        <v>0</v>
      </c>
      <c r="H61" s="84">
        <v>38.36</v>
      </c>
    </row>
    <row r="62" spans="1:8" ht="37.5">
      <c r="A62" s="90"/>
      <c r="B62" s="104" t="s">
        <v>94</v>
      </c>
      <c r="C62" s="83" t="s">
        <v>105</v>
      </c>
      <c r="D62" s="83" t="s">
        <v>83</v>
      </c>
      <c r="E62" s="83" t="s">
        <v>119</v>
      </c>
      <c r="F62" s="83" t="s">
        <v>95</v>
      </c>
      <c r="G62" s="84">
        <v>0</v>
      </c>
      <c r="H62" s="84">
        <v>17.649999999999999</v>
      </c>
    </row>
    <row r="63" spans="1:8" ht="37.5">
      <c r="A63" s="90"/>
      <c r="B63" s="104" t="s">
        <v>94</v>
      </c>
      <c r="C63" s="83" t="s">
        <v>105</v>
      </c>
      <c r="D63" s="83" t="s">
        <v>83</v>
      </c>
      <c r="E63" s="83" t="s">
        <v>119</v>
      </c>
      <c r="F63" s="83" t="s">
        <v>106</v>
      </c>
      <c r="G63" s="84">
        <v>0</v>
      </c>
      <c r="H63" s="84">
        <v>10</v>
      </c>
    </row>
    <row r="64" spans="1:8" ht="18.75">
      <c r="A64" s="102" t="s">
        <v>201</v>
      </c>
      <c r="B64" s="102" t="s">
        <v>143</v>
      </c>
      <c r="C64" s="103" t="s">
        <v>96</v>
      </c>
      <c r="D64" s="103"/>
      <c r="E64" s="103"/>
      <c r="F64" s="103"/>
      <c r="G64" s="87">
        <f>G65</f>
        <v>-47.54</v>
      </c>
      <c r="H64" s="87">
        <f>H65</f>
        <v>473.86</v>
      </c>
    </row>
    <row r="65" spans="1:8" ht="37.5">
      <c r="A65" s="90"/>
      <c r="B65" s="115" t="s">
        <v>48</v>
      </c>
      <c r="C65" s="83" t="s">
        <v>96</v>
      </c>
      <c r="D65" s="83" t="s">
        <v>103</v>
      </c>
      <c r="E65" s="83"/>
      <c r="F65" s="83"/>
      <c r="G65" s="84">
        <f>G66</f>
        <v>-47.54</v>
      </c>
      <c r="H65" s="84">
        <f>H66</f>
        <v>473.86</v>
      </c>
    </row>
    <row r="66" spans="1:8" ht="75">
      <c r="A66" s="90"/>
      <c r="B66" s="99" t="s">
        <v>168</v>
      </c>
      <c r="C66" s="83" t="s">
        <v>96</v>
      </c>
      <c r="D66" s="83" t="s">
        <v>103</v>
      </c>
      <c r="E66" s="83" t="s">
        <v>169</v>
      </c>
      <c r="F66" s="83"/>
      <c r="G66" s="84">
        <f>G67</f>
        <v>-47.54</v>
      </c>
      <c r="H66" s="84">
        <f>H67</f>
        <v>473.86</v>
      </c>
    </row>
    <row r="67" spans="1:8" ht="56.25">
      <c r="A67" s="90"/>
      <c r="B67" s="99" t="s">
        <v>181</v>
      </c>
      <c r="C67" s="83" t="s">
        <v>96</v>
      </c>
      <c r="D67" s="83" t="s">
        <v>103</v>
      </c>
      <c r="E67" s="83" t="s">
        <v>182</v>
      </c>
      <c r="F67" s="83"/>
      <c r="G67" s="84">
        <f>G68</f>
        <v>-47.54</v>
      </c>
      <c r="H67" s="84">
        <f>H68</f>
        <v>473.86</v>
      </c>
    </row>
    <row r="68" spans="1:8" ht="131.25">
      <c r="A68" s="90"/>
      <c r="B68" s="82" t="s">
        <v>187</v>
      </c>
      <c r="C68" s="83" t="s">
        <v>96</v>
      </c>
      <c r="D68" s="83" t="s">
        <v>103</v>
      </c>
      <c r="E68" s="83" t="s">
        <v>120</v>
      </c>
      <c r="F68" s="83"/>
      <c r="G68" s="84">
        <f>G69</f>
        <v>-47.54</v>
      </c>
      <c r="H68" s="84">
        <f>H69</f>
        <v>473.86</v>
      </c>
    </row>
    <row r="69" spans="1:8" ht="75">
      <c r="A69" s="90"/>
      <c r="B69" s="104" t="s">
        <v>87</v>
      </c>
      <c r="C69" s="83" t="s">
        <v>96</v>
      </c>
      <c r="D69" s="83" t="s">
        <v>103</v>
      </c>
      <c r="E69" s="83" t="s">
        <v>120</v>
      </c>
      <c r="F69" s="83" t="s">
        <v>88</v>
      </c>
      <c r="G69" s="84">
        <v>-47.54</v>
      </c>
      <c r="H69" s="84">
        <v>473.86</v>
      </c>
    </row>
    <row r="70" spans="1:8" ht="18.75">
      <c r="A70" s="126" t="s">
        <v>202</v>
      </c>
      <c r="B70" s="102" t="s">
        <v>188</v>
      </c>
      <c r="C70" s="116" t="s">
        <v>100</v>
      </c>
      <c r="D70" s="116"/>
      <c r="E70" s="116"/>
      <c r="F70" s="116"/>
      <c r="G70" s="117">
        <f>G71</f>
        <v>0</v>
      </c>
      <c r="H70" s="117">
        <f>H71</f>
        <v>48.199999999999996</v>
      </c>
    </row>
    <row r="71" spans="1:8" ht="56.25">
      <c r="A71" s="127"/>
      <c r="B71" s="118" t="s">
        <v>189</v>
      </c>
      <c r="C71" s="119" t="s">
        <v>100</v>
      </c>
      <c r="D71" s="119" t="s">
        <v>102</v>
      </c>
      <c r="E71" s="119" t="s">
        <v>190</v>
      </c>
      <c r="F71" s="119"/>
      <c r="G71" s="120">
        <v>0</v>
      </c>
      <c r="H71" s="120">
        <f>H72+H73</f>
        <v>48.199999999999996</v>
      </c>
    </row>
    <row r="72" spans="1:8" ht="75">
      <c r="A72" s="127"/>
      <c r="B72" s="118" t="s">
        <v>87</v>
      </c>
      <c r="C72" s="119" t="s">
        <v>100</v>
      </c>
      <c r="D72" s="119" t="s">
        <v>102</v>
      </c>
      <c r="E72" s="119" t="s">
        <v>190</v>
      </c>
      <c r="F72" s="119"/>
      <c r="G72" s="120">
        <v>0</v>
      </c>
      <c r="H72" s="120">
        <v>46.51</v>
      </c>
    </row>
    <row r="73" spans="1:8" ht="56.25">
      <c r="A73" s="127"/>
      <c r="B73" s="118" t="s">
        <v>164</v>
      </c>
      <c r="C73" s="119" t="s">
        <v>100</v>
      </c>
      <c r="D73" s="119" t="s">
        <v>102</v>
      </c>
      <c r="E73" s="119" t="s">
        <v>190</v>
      </c>
      <c r="F73" s="119" t="s">
        <v>91</v>
      </c>
      <c r="G73" s="120">
        <v>0</v>
      </c>
      <c r="H73" s="120">
        <v>1.69</v>
      </c>
    </row>
    <row r="74" spans="1:8" ht="18.75">
      <c r="A74" s="127"/>
      <c r="B74" s="118" t="s">
        <v>191</v>
      </c>
      <c r="C74" s="119" t="s">
        <v>108</v>
      </c>
      <c r="D74" s="119" t="s">
        <v>84</v>
      </c>
      <c r="E74" s="119" t="s">
        <v>192</v>
      </c>
      <c r="F74" s="119"/>
      <c r="G74" s="120">
        <v>0</v>
      </c>
      <c r="H74" s="120">
        <f>H75</f>
        <v>0</v>
      </c>
    </row>
    <row r="75" spans="1:8" ht="18.75">
      <c r="A75" s="127"/>
      <c r="B75" s="118" t="s">
        <v>193</v>
      </c>
      <c r="C75" s="119" t="s">
        <v>108</v>
      </c>
      <c r="D75" s="119" t="s">
        <v>108</v>
      </c>
      <c r="E75" s="119" t="s">
        <v>109</v>
      </c>
      <c r="F75" s="119" t="s">
        <v>107</v>
      </c>
      <c r="G75" s="120">
        <v>0</v>
      </c>
      <c r="H75" s="120">
        <v>0</v>
      </c>
    </row>
    <row r="76" spans="1:8" ht="30.75" customHeight="1">
      <c r="A76" s="128" t="s">
        <v>30</v>
      </c>
      <c r="B76" s="102" t="s">
        <v>194</v>
      </c>
      <c r="C76" s="102"/>
      <c r="D76" s="102"/>
      <c r="E76" s="102"/>
      <c r="F76" s="117"/>
      <c r="G76" s="117">
        <f>G6+G26+G29+G36+G39+G49+G58+G64+G70</f>
        <v>58.030000000000008</v>
      </c>
      <c r="H76" s="117">
        <f>H6+H26+H29+H36+H39+H49+H58+H64+H70</f>
        <v>2843.35</v>
      </c>
    </row>
  </sheetData>
  <mergeCells count="2">
    <mergeCell ref="F1:H1"/>
    <mergeCell ref="A2:H2"/>
  </mergeCells>
  <phoneticPr fontId="29" type="noConversion"/>
  <pageMargins left="0.51181102362204722" right="0.19685039370078741" top="0.19685039370078741" bottom="0.55118110236220474" header="0" footer="0"/>
  <pageSetup paperSize="9" scale="70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topLeftCell="A70" zoomScaleNormal="100" workbookViewId="0">
      <selection activeCell="G13" sqref="G13"/>
    </sheetView>
  </sheetViews>
  <sheetFormatPr defaultRowHeight="15"/>
  <cols>
    <col min="1" max="1" width="58" style="140" customWidth="1"/>
    <col min="2" max="3" width="9.140625" style="140"/>
    <col min="4" max="4" width="16.140625" style="140" customWidth="1"/>
    <col min="5" max="5" width="9.85546875" style="140" customWidth="1"/>
    <col min="6" max="6" width="15.42578125" style="140" customWidth="1"/>
    <col min="7" max="7" width="20.28515625" style="140" customWidth="1"/>
    <col min="8" max="8" width="20.140625" style="140" customWidth="1"/>
    <col min="9" max="16384" width="9.140625" style="140"/>
  </cols>
  <sheetData>
    <row r="1" spans="1:8" ht="84" customHeight="1">
      <c r="A1" s="161"/>
      <c r="B1" s="162"/>
      <c r="C1" s="162"/>
      <c r="D1" s="162"/>
      <c r="E1" s="268" t="s">
        <v>219</v>
      </c>
      <c r="F1" s="268"/>
      <c r="G1" s="268"/>
    </row>
    <row r="2" spans="1:8" ht="53.25" customHeight="1">
      <c r="A2" s="269" t="s">
        <v>220</v>
      </c>
      <c r="B2" s="269"/>
      <c r="C2" s="269"/>
      <c r="D2" s="269"/>
      <c r="E2" s="269"/>
      <c r="F2" s="269"/>
      <c r="G2" s="269"/>
    </row>
    <row r="3" spans="1:8" ht="54.75" customHeight="1">
      <c r="A3" s="163" t="s">
        <v>46</v>
      </c>
      <c r="B3" s="164" t="s">
        <v>65</v>
      </c>
      <c r="C3" s="164" t="s">
        <v>66</v>
      </c>
      <c r="D3" s="164" t="s">
        <v>67</v>
      </c>
      <c r="E3" s="164" t="s">
        <v>68</v>
      </c>
      <c r="F3" s="165" t="s">
        <v>225</v>
      </c>
      <c r="G3" s="166" t="s">
        <v>226</v>
      </c>
      <c r="H3" s="166" t="s">
        <v>229</v>
      </c>
    </row>
    <row r="4" spans="1:8" ht="18.75">
      <c r="A4" s="167">
        <v>2</v>
      </c>
      <c r="B4" s="164" t="s">
        <v>146</v>
      </c>
      <c r="C4" s="164" t="s">
        <v>147</v>
      </c>
      <c r="D4" s="164" t="s">
        <v>148</v>
      </c>
      <c r="E4" s="164" t="s">
        <v>149</v>
      </c>
      <c r="F4" s="164" t="s">
        <v>150</v>
      </c>
      <c r="G4" s="167">
        <v>9</v>
      </c>
      <c r="H4" s="167">
        <v>9</v>
      </c>
    </row>
    <row r="5" spans="1:8" ht="30" customHeight="1">
      <c r="A5" s="169" t="s">
        <v>151</v>
      </c>
      <c r="B5" s="170"/>
      <c r="C5" s="170"/>
      <c r="D5" s="170"/>
      <c r="E5" s="170"/>
      <c r="F5" s="171">
        <f>F76</f>
        <v>229.3</v>
      </c>
      <c r="G5" s="171">
        <f>G6+G29+G26+G36+G39+G49+G58+G64+G70</f>
        <v>2740.87</v>
      </c>
      <c r="H5" s="171">
        <f>H6+H29+H26+H36+H39+H49+H58+H64+H70</f>
        <v>2740.87</v>
      </c>
    </row>
    <row r="6" spans="1:8" ht="19.5" customHeight="1">
      <c r="A6" s="172" t="s">
        <v>152</v>
      </c>
      <c r="B6" s="173" t="s">
        <v>83</v>
      </c>
      <c r="C6" s="173"/>
      <c r="D6" s="173"/>
      <c r="E6" s="173"/>
      <c r="F6" s="174">
        <v>0</v>
      </c>
      <c r="G6" s="174">
        <f>G7+G13+G22</f>
        <v>1336.8300000000002</v>
      </c>
      <c r="H6" s="174">
        <f>H7+H13+H22</f>
        <v>1336.8300000000002</v>
      </c>
    </row>
    <row r="7" spans="1:8" ht="33" customHeight="1">
      <c r="A7" s="169" t="s">
        <v>153</v>
      </c>
      <c r="B7" s="170" t="s">
        <v>83</v>
      </c>
      <c r="C7" s="170" t="s">
        <v>100</v>
      </c>
      <c r="D7" s="173"/>
      <c r="E7" s="173"/>
      <c r="F7" s="171">
        <v>0</v>
      </c>
      <c r="G7" s="171">
        <v>406.43</v>
      </c>
      <c r="H7" s="171">
        <v>406.43</v>
      </c>
    </row>
    <row r="8" spans="1:8" ht="25.5" customHeight="1">
      <c r="A8" s="169" t="s">
        <v>110</v>
      </c>
      <c r="B8" s="170" t="s">
        <v>83</v>
      </c>
      <c r="C8" s="170" t="s">
        <v>100</v>
      </c>
      <c r="D8" s="170" t="s">
        <v>124</v>
      </c>
      <c r="E8" s="173"/>
      <c r="F8" s="171">
        <v>0</v>
      </c>
      <c r="G8" s="171">
        <f>G9</f>
        <v>406.43</v>
      </c>
      <c r="H8" s="171">
        <f>H9</f>
        <v>406.43</v>
      </c>
    </row>
    <row r="9" spans="1:8" ht="35.25" customHeight="1">
      <c r="A9" s="175" t="s">
        <v>154</v>
      </c>
      <c r="B9" s="170" t="s">
        <v>83</v>
      </c>
      <c r="C9" s="170" t="s">
        <v>100</v>
      </c>
      <c r="D9" s="170" t="s">
        <v>155</v>
      </c>
      <c r="E9" s="170"/>
      <c r="F9" s="171">
        <v>0</v>
      </c>
      <c r="G9" s="171">
        <f>G10</f>
        <v>406.43</v>
      </c>
      <c r="H9" s="171">
        <f>H10</f>
        <v>406.43</v>
      </c>
    </row>
    <row r="10" spans="1:8" ht="33" customHeight="1">
      <c r="A10" s="176" t="s">
        <v>111</v>
      </c>
      <c r="B10" s="170" t="s">
        <v>83</v>
      </c>
      <c r="C10" s="170" t="s">
        <v>100</v>
      </c>
      <c r="D10" s="170" t="s">
        <v>156</v>
      </c>
      <c r="E10" s="170"/>
      <c r="F10" s="171">
        <v>0</v>
      </c>
      <c r="G10" s="171">
        <f>G11+G12</f>
        <v>406.43</v>
      </c>
      <c r="H10" s="171">
        <f>H11+H12</f>
        <v>406.43</v>
      </c>
    </row>
    <row r="11" spans="1:8" ht="49.5" customHeight="1">
      <c r="A11" s="177" t="s">
        <v>87</v>
      </c>
      <c r="B11" s="170" t="s">
        <v>83</v>
      </c>
      <c r="C11" s="170" t="s">
        <v>100</v>
      </c>
      <c r="D11" s="170" t="s">
        <v>156</v>
      </c>
      <c r="E11" s="170" t="s">
        <v>88</v>
      </c>
      <c r="F11" s="171">
        <v>0</v>
      </c>
      <c r="G11" s="171">
        <v>312.16000000000003</v>
      </c>
      <c r="H11" s="171">
        <v>312.16000000000003</v>
      </c>
    </row>
    <row r="12" spans="1:8" ht="38.25" customHeight="1">
      <c r="A12" s="177" t="s">
        <v>157</v>
      </c>
      <c r="B12" s="170" t="s">
        <v>83</v>
      </c>
      <c r="C12" s="170" t="s">
        <v>100</v>
      </c>
      <c r="D12" s="170" t="s">
        <v>156</v>
      </c>
      <c r="E12" s="170" t="s">
        <v>158</v>
      </c>
      <c r="F12" s="171">
        <v>0</v>
      </c>
      <c r="G12" s="171">
        <v>94.27</v>
      </c>
      <c r="H12" s="171">
        <v>94.27</v>
      </c>
    </row>
    <row r="13" spans="1:8" ht="94.5" customHeight="1">
      <c r="A13" s="179" t="s">
        <v>41</v>
      </c>
      <c r="B13" s="173" t="s">
        <v>83</v>
      </c>
      <c r="C13" s="173" t="s">
        <v>86</v>
      </c>
      <c r="D13" s="173"/>
      <c r="E13" s="173"/>
      <c r="F13" s="174">
        <v>0</v>
      </c>
      <c r="G13" s="174">
        <f>G14</f>
        <v>910.40000000000009</v>
      </c>
      <c r="H13" s="174">
        <f>H14</f>
        <v>910.40000000000009</v>
      </c>
    </row>
    <row r="14" spans="1:8" ht="53.25" customHeight="1">
      <c r="A14" s="180" t="s">
        <v>159</v>
      </c>
      <c r="B14" s="170" t="s">
        <v>83</v>
      </c>
      <c r="C14" s="170" t="s">
        <v>86</v>
      </c>
      <c r="D14" s="181" t="s">
        <v>160</v>
      </c>
      <c r="E14" s="170"/>
      <c r="F14" s="171">
        <v>0</v>
      </c>
      <c r="G14" s="171">
        <f>G15+G17+G18+G19+G20+G21+G16</f>
        <v>910.40000000000009</v>
      </c>
      <c r="H14" s="171">
        <f>H15+H17+H18+H19+H20+H21+H16</f>
        <v>910.40000000000009</v>
      </c>
    </row>
    <row r="15" spans="1:8" ht="36.75" customHeight="1">
      <c r="A15" s="177" t="s">
        <v>161</v>
      </c>
      <c r="B15" s="170" t="s">
        <v>83</v>
      </c>
      <c r="C15" s="170" t="s">
        <v>86</v>
      </c>
      <c r="D15" s="181" t="s">
        <v>160</v>
      </c>
      <c r="E15" s="170" t="s">
        <v>88</v>
      </c>
      <c r="F15" s="171">
        <v>0</v>
      </c>
      <c r="G15" s="171">
        <v>475.71</v>
      </c>
      <c r="H15" s="171">
        <v>475.71</v>
      </c>
    </row>
    <row r="16" spans="1:8" ht="36.75" customHeight="1">
      <c r="A16" s="177" t="s">
        <v>162</v>
      </c>
      <c r="B16" s="170" t="s">
        <v>83</v>
      </c>
      <c r="C16" s="170" t="s">
        <v>86</v>
      </c>
      <c r="D16" s="181" t="s">
        <v>160</v>
      </c>
      <c r="E16" s="170" t="s">
        <v>158</v>
      </c>
      <c r="F16" s="171">
        <v>0</v>
      </c>
      <c r="G16" s="171">
        <v>143.69</v>
      </c>
      <c r="H16" s="171">
        <v>143.69</v>
      </c>
    </row>
    <row r="17" spans="1:8" ht="39.75" customHeight="1">
      <c r="A17" s="177" t="s">
        <v>113</v>
      </c>
      <c r="B17" s="170" t="s">
        <v>83</v>
      </c>
      <c r="C17" s="170" t="s">
        <v>86</v>
      </c>
      <c r="D17" s="181" t="s">
        <v>160</v>
      </c>
      <c r="E17" s="170" t="s">
        <v>89</v>
      </c>
      <c r="F17" s="171">
        <v>0</v>
      </c>
      <c r="G17" s="171">
        <v>0</v>
      </c>
      <c r="H17" s="171">
        <v>0</v>
      </c>
    </row>
    <row r="18" spans="1:8" ht="45.75" customHeight="1">
      <c r="A18" s="177" t="s">
        <v>163</v>
      </c>
      <c r="B18" s="170" t="s">
        <v>83</v>
      </c>
      <c r="C18" s="170" t="s">
        <v>86</v>
      </c>
      <c r="D18" s="181" t="s">
        <v>160</v>
      </c>
      <c r="E18" s="170" t="s">
        <v>90</v>
      </c>
      <c r="F18" s="171">
        <v>0</v>
      </c>
      <c r="G18" s="171">
        <v>37</v>
      </c>
      <c r="H18" s="171">
        <v>37</v>
      </c>
    </row>
    <row r="19" spans="1:8" ht="53.25" customHeight="1">
      <c r="A19" s="177" t="s">
        <v>164</v>
      </c>
      <c r="B19" s="170" t="s">
        <v>83</v>
      </c>
      <c r="C19" s="170" t="s">
        <v>86</v>
      </c>
      <c r="D19" s="181" t="s">
        <v>160</v>
      </c>
      <c r="E19" s="170" t="s">
        <v>91</v>
      </c>
      <c r="F19" s="171">
        <v>20</v>
      </c>
      <c r="G19" s="171">
        <v>204</v>
      </c>
      <c r="H19" s="171">
        <v>204</v>
      </c>
    </row>
    <row r="20" spans="1:8" ht="36.75" customHeight="1">
      <c r="A20" s="177" t="s">
        <v>92</v>
      </c>
      <c r="B20" s="170" t="s">
        <v>83</v>
      </c>
      <c r="C20" s="170" t="s">
        <v>86</v>
      </c>
      <c r="D20" s="181" t="s">
        <v>160</v>
      </c>
      <c r="E20" s="170">
        <v>851</v>
      </c>
      <c r="F20" s="171">
        <v>0</v>
      </c>
      <c r="G20" s="171">
        <v>45</v>
      </c>
      <c r="H20" s="171">
        <v>45</v>
      </c>
    </row>
    <row r="21" spans="1:8" ht="30.75" customHeight="1">
      <c r="A21" s="177" t="s">
        <v>94</v>
      </c>
      <c r="B21" s="170" t="s">
        <v>83</v>
      </c>
      <c r="C21" s="170" t="s">
        <v>86</v>
      </c>
      <c r="D21" s="181" t="s">
        <v>160</v>
      </c>
      <c r="E21" s="170">
        <v>852</v>
      </c>
      <c r="F21" s="171">
        <v>0</v>
      </c>
      <c r="G21" s="171">
        <v>5</v>
      </c>
      <c r="H21" s="171">
        <v>5</v>
      </c>
    </row>
    <row r="22" spans="1:8" ht="20.25" customHeight="1">
      <c r="A22" s="179" t="s">
        <v>39</v>
      </c>
      <c r="B22" s="173" t="s">
        <v>83</v>
      </c>
      <c r="C22" s="173" t="s">
        <v>96</v>
      </c>
      <c r="D22" s="173"/>
      <c r="E22" s="173"/>
      <c r="F22" s="174">
        <v>0</v>
      </c>
      <c r="G22" s="174">
        <f t="shared" ref="G22:H24" si="0">G23</f>
        <v>20</v>
      </c>
      <c r="H22" s="174">
        <f t="shared" si="0"/>
        <v>20</v>
      </c>
    </row>
    <row r="23" spans="1:8" ht="27" customHeight="1">
      <c r="A23" s="169" t="s">
        <v>110</v>
      </c>
      <c r="B23" s="170" t="s">
        <v>83</v>
      </c>
      <c r="C23" s="170" t="s">
        <v>96</v>
      </c>
      <c r="D23" s="170" t="s">
        <v>124</v>
      </c>
      <c r="E23" s="170"/>
      <c r="F23" s="171">
        <v>0</v>
      </c>
      <c r="G23" s="171">
        <f t="shared" si="0"/>
        <v>20</v>
      </c>
      <c r="H23" s="171">
        <f t="shared" si="0"/>
        <v>20</v>
      </c>
    </row>
    <row r="24" spans="1:8" ht="33" customHeight="1">
      <c r="A24" s="182" t="s">
        <v>97</v>
      </c>
      <c r="B24" s="170" t="s">
        <v>83</v>
      </c>
      <c r="C24" s="170" t="s">
        <v>96</v>
      </c>
      <c r="D24" s="170" t="s">
        <v>165</v>
      </c>
      <c r="E24" s="170"/>
      <c r="F24" s="171">
        <v>0</v>
      </c>
      <c r="G24" s="171">
        <f t="shared" si="0"/>
        <v>20</v>
      </c>
      <c r="H24" s="171">
        <f t="shared" si="0"/>
        <v>20</v>
      </c>
    </row>
    <row r="25" spans="1:8" ht="21.75" customHeight="1">
      <c r="A25" s="183" t="s">
        <v>98</v>
      </c>
      <c r="B25" s="170" t="s">
        <v>83</v>
      </c>
      <c r="C25" s="170" t="s">
        <v>96</v>
      </c>
      <c r="D25" s="170" t="s">
        <v>165</v>
      </c>
      <c r="E25" s="170" t="s">
        <v>99</v>
      </c>
      <c r="F25" s="171">
        <v>0</v>
      </c>
      <c r="G25" s="171">
        <v>20</v>
      </c>
      <c r="H25" s="171">
        <v>20</v>
      </c>
    </row>
    <row r="26" spans="1:8" ht="20.25" customHeight="1">
      <c r="A26" s="184" t="s">
        <v>166</v>
      </c>
      <c r="B26" s="173" t="s">
        <v>86</v>
      </c>
      <c r="C26" s="173" t="s">
        <v>84</v>
      </c>
      <c r="D26" s="173"/>
      <c r="E26" s="173"/>
      <c r="F26" s="174">
        <v>0</v>
      </c>
      <c r="G26" s="174">
        <v>0</v>
      </c>
      <c r="H26" s="174">
        <v>0</v>
      </c>
    </row>
    <row r="27" spans="1:8" ht="26.25" customHeight="1">
      <c r="A27" s="183" t="s">
        <v>140</v>
      </c>
      <c r="B27" s="170" t="s">
        <v>86</v>
      </c>
      <c r="C27" s="170" t="s">
        <v>139</v>
      </c>
      <c r="D27" s="170" t="s">
        <v>167</v>
      </c>
      <c r="E27" s="170"/>
      <c r="F27" s="171">
        <v>0</v>
      </c>
      <c r="G27" s="171">
        <v>0</v>
      </c>
      <c r="H27" s="171">
        <v>0</v>
      </c>
    </row>
    <row r="28" spans="1:8" ht="51.75" customHeight="1">
      <c r="A28" s="183" t="s">
        <v>164</v>
      </c>
      <c r="B28" s="170" t="s">
        <v>86</v>
      </c>
      <c r="C28" s="170" t="s">
        <v>139</v>
      </c>
      <c r="D28" s="170" t="s">
        <v>167</v>
      </c>
      <c r="E28" s="170" t="s">
        <v>91</v>
      </c>
      <c r="F28" s="171">
        <v>0</v>
      </c>
      <c r="G28" s="171">
        <v>0</v>
      </c>
      <c r="H28" s="171">
        <v>0</v>
      </c>
    </row>
    <row r="29" spans="1:8" ht="27" customHeight="1">
      <c r="A29" s="185" t="s">
        <v>166</v>
      </c>
      <c r="B29" s="186" t="s">
        <v>86</v>
      </c>
      <c r="C29" s="170"/>
      <c r="D29" s="170"/>
      <c r="E29" s="170"/>
      <c r="F29" s="174">
        <v>0</v>
      </c>
      <c r="G29" s="174">
        <f t="shared" ref="G29:H32" si="1">G30</f>
        <v>120</v>
      </c>
      <c r="H29" s="174">
        <f t="shared" si="1"/>
        <v>120</v>
      </c>
    </row>
    <row r="30" spans="1:8" ht="36" customHeight="1">
      <c r="A30" s="176" t="s">
        <v>37</v>
      </c>
      <c r="B30" s="170" t="s">
        <v>86</v>
      </c>
      <c r="C30" s="170" t="s">
        <v>122</v>
      </c>
      <c r="D30" s="170"/>
      <c r="E30" s="170"/>
      <c r="F30" s="171">
        <v>0</v>
      </c>
      <c r="G30" s="171">
        <f t="shared" si="1"/>
        <v>120</v>
      </c>
      <c r="H30" s="171">
        <f t="shared" si="1"/>
        <v>120</v>
      </c>
    </row>
    <row r="31" spans="1:8" ht="49.5" customHeight="1">
      <c r="A31" s="187" t="s">
        <v>168</v>
      </c>
      <c r="B31" s="170" t="s">
        <v>86</v>
      </c>
      <c r="C31" s="170" t="s">
        <v>122</v>
      </c>
      <c r="D31" s="170" t="s">
        <v>169</v>
      </c>
      <c r="E31" s="170"/>
      <c r="F31" s="171">
        <v>0</v>
      </c>
      <c r="G31" s="171">
        <f t="shared" si="1"/>
        <v>120</v>
      </c>
      <c r="H31" s="171">
        <f t="shared" si="1"/>
        <v>120</v>
      </c>
    </row>
    <row r="32" spans="1:8" ht="68.25" customHeight="1">
      <c r="A32" s="188" t="s">
        <v>170</v>
      </c>
      <c r="B32" s="164" t="s">
        <v>86</v>
      </c>
      <c r="C32" s="164" t="s">
        <v>122</v>
      </c>
      <c r="D32" s="189" t="s">
        <v>171</v>
      </c>
      <c r="E32" s="170"/>
      <c r="F32" s="171">
        <v>0</v>
      </c>
      <c r="G32" s="171">
        <f t="shared" si="1"/>
        <v>120</v>
      </c>
      <c r="H32" s="171">
        <f t="shared" si="1"/>
        <v>120</v>
      </c>
    </row>
    <row r="33" spans="1:8" ht="108.75" customHeight="1">
      <c r="A33" s="188" t="s">
        <v>172</v>
      </c>
      <c r="B33" s="164" t="s">
        <v>86</v>
      </c>
      <c r="C33" s="164" t="s">
        <v>122</v>
      </c>
      <c r="D33" s="189" t="s">
        <v>173</v>
      </c>
      <c r="E33" s="170"/>
      <c r="F33" s="171">
        <v>0</v>
      </c>
      <c r="G33" s="171">
        <v>120</v>
      </c>
      <c r="H33" s="171">
        <v>120</v>
      </c>
    </row>
    <row r="34" spans="1:8" ht="60" customHeight="1">
      <c r="A34" s="188" t="s">
        <v>164</v>
      </c>
      <c r="B34" s="164" t="s">
        <v>86</v>
      </c>
      <c r="C34" s="164" t="s">
        <v>122</v>
      </c>
      <c r="D34" s="189" t="s">
        <v>173</v>
      </c>
      <c r="E34" s="170" t="s">
        <v>88</v>
      </c>
      <c r="F34" s="171">
        <v>0</v>
      </c>
      <c r="G34" s="171">
        <v>120</v>
      </c>
      <c r="H34" s="171">
        <v>120</v>
      </c>
    </row>
    <row r="35" spans="1:8" ht="63.75" customHeight="1">
      <c r="A35" s="177" t="s">
        <v>87</v>
      </c>
      <c r="B35" s="164" t="s">
        <v>86</v>
      </c>
      <c r="C35" s="164" t="s">
        <v>122</v>
      </c>
      <c r="D35" s="189" t="s">
        <v>173</v>
      </c>
      <c r="E35" s="170" t="s">
        <v>91</v>
      </c>
      <c r="F35" s="171">
        <v>-29.3</v>
      </c>
      <c r="G35" s="171">
        <v>0</v>
      </c>
      <c r="H35" s="171">
        <v>0</v>
      </c>
    </row>
    <row r="36" spans="1:8" ht="25.5" customHeight="1">
      <c r="A36" s="168" t="s">
        <v>174</v>
      </c>
      <c r="B36" s="186" t="s">
        <v>102</v>
      </c>
      <c r="C36" s="186" t="s">
        <v>84</v>
      </c>
      <c r="D36" s="190"/>
      <c r="E36" s="173"/>
      <c r="F36" s="174">
        <v>0</v>
      </c>
      <c r="G36" s="174">
        <v>2.0699999999999998</v>
      </c>
      <c r="H36" s="174">
        <v>2.0699999999999998</v>
      </c>
    </row>
    <row r="37" spans="1:8" ht="51" customHeight="1">
      <c r="A37" s="177" t="s">
        <v>138</v>
      </c>
      <c r="B37" s="164" t="s">
        <v>102</v>
      </c>
      <c r="C37" s="164" t="s">
        <v>139</v>
      </c>
      <c r="D37" s="189" t="s">
        <v>169</v>
      </c>
      <c r="E37" s="170"/>
      <c r="F37" s="171">
        <v>0</v>
      </c>
      <c r="G37" s="171">
        <v>2.0699999999999998</v>
      </c>
      <c r="H37" s="171">
        <v>2.0699999999999998</v>
      </c>
    </row>
    <row r="38" spans="1:8" ht="59.25" customHeight="1">
      <c r="A38" s="104" t="s">
        <v>164</v>
      </c>
      <c r="B38" s="164" t="s">
        <v>102</v>
      </c>
      <c r="C38" s="164" t="s">
        <v>139</v>
      </c>
      <c r="D38" s="189" t="s">
        <v>175</v>
      </c>
      <c r="E38" s="170" t="s">
        <v>91</v>
      </c>
      <c r="F38" s="171">
        <v>0</v>
      </c>
      <c r="G38" s="171">
        <v>2.0699999999999998</v>
      </c>
      <c r="H38" s="171">
        <v>2.0699999999999998</v>
      </c>
    </row>
    <row r="39" spans="1:8" ht="24.75" customHeight="1">
      <c r="A39" s="172" t="s">
        <v>176</v>
      </c>
      <c r="B39" s="173" t="s">
        <v>103</v>
      </c>
      <c r="C39" s="173"/>
      <c r="D39" s="173"/>
      <c r="E39" s="173"/>
      <c r="F39" s="174">
        <v>0</v>
      </c>
      <c r="G39" s="174">
        <v>60</v>
      </c>
      <c r="H39" s="174">
        <v>60</v>
      </c>
    </row>
    <row r="40" spans="1:8" ht="54" customHeight="1">
      <c r="A40" s="187" t="s">
        <v>168</v>
      </c>
      <c r="B40" s="170" t="s">
        <v>103</v>
      </c>
      <c r="C40" s="170" t="s">
        <v>100</v>
      </c>
      <c r="D40" s="170" t="s">
        <v>207</v>
      </c>
      <c r="E40" s="170"/>
      <c r="F40" s="171">
        <v>0</v>
      </c>
      <c r="G40" s="171">
        <f>G41</f>
        <v>0</v>
      </c>
      <c r="H40" s="171">
        <f>H41</f>
        <v>0</v>
      </c>
    </row>
    <row r="41" spans="1:8" ht="49.5" customHeight="1">
      <c r="A41" s="169" t="s">
        <v>206</v>
      </c>
      <c r="B41" s="170" t="s">
        <v>103</v>
      </c>
      <c r="C41" s="170" t="s">
        <v>100</v>
      </c>
      <c r="D41" s="170" t="s">
        <v>205</v>
      </c>
      <c r="E41" s="170"/>
      <c r="F41" s="171">
        <v>0</v>
      </c>
      <c r="G41" s="171">
        <v>0</v>
      </c>
      <c r="H41" s="171">
        <v>0</v>
      </c>
    </row>
    <row r="42" spans="1:8" ht="54" customHeight="1">
      <c r="A42" s="169" t="s">
        <v>164</v>
      </c>
      <c r="B42" s="170" t="s">
        <v>103</v>
      </c>
      <c r="C42" s="170" t="s">
        <v>100</v>
      </c>
      <c r="D42" s="170" t="s">
        <v>205</v>
      </c>
      <c r="E42" s="170" t="s">
        <v>91</v>
      </c>
      <c r="F42" s="171">
        <v>0</v>
      </c>
      <c r="G42" s="171">
        <v>0</v>
      </c>
      <c r="H42" s="171">
        <v>0</v>
      </c>
    </row>
    <row r="43" spans="1:8" ht="22.5" customHeight="1">
      <c r="A43" s="169" t="s">
        <v>35</v>
      </c>
      <c r="B43" s="170" t="s">
        <v>103</v>
      </c>
      <c r="C43" s="170" t="s">
        <v>102</v>
      </c>
      <c r="D43" s="170"/>
      <c r="E43" s="170"/>
      <c r="F43" s="171">
        <v>0</v>
      </c>
      <c r="G43" s="171">
        <f t="shared" ref="G43:H45" si="2">G44</f>
        <v>60</v>
      </c>
      <c r="H43" s="171">
        <f t="shared" si="2"/>
        <v>60</v>
      </c>
    </row>
    <row r="44" spans="1:8" ht="50.25" customHeight="1">
      <c r="A44" s="187" t="s">
        <v>168</v>
      </c>
      <c r="B44" s="170" t="s">
        <v>103</v>
      </c>
      <c r="C44" s="170" t="s">
        <v>102</v>
      </c>
      <c r="D44" s="170" t="s">
        <v>169</v>
      </c>
      <c r="E44" s="170"/>
      <c r="F44" s="171">
        <v>0</v>
      </c>
      <c r="G44" s="171">
        <f t="shared" si="2"/>
        <v>60</v>
      </c>
      <c r="H44" s="171">
        <f t="shared" si="2"/>
        <v>60</v>
      </c>
    </row>
    <row r="45" spans="1:8" ht="53.25" customHeight="1">
      <c r="A45" s="187" t="s">
        <v>177</v>
      </c>
      <c r="B45" s="170" t="s">
        <v>103</v>
      </c>
      <c r="C45" s="170" t="s">
        <v>102</v>
      </c>
      <c r="D45" s="170" t="s">
        <v>178</v>
      </c>
      <c r="E45" s="170"/>
      <c r="F45" s="171">
        <v>0</v>
      </c>
      <c r="G45" s="171">
        <f t="shared" si="2"/>
        <v>60</v>
      </c>
      <c r="H45" s="171">
        <f t="shared" si="2"/>
        <v>60</v>
      </c>
    </row>
    <row r="46" spans="1:8" ht="66" customHeight="1">
      <c r="A46" s="169" t="s">
        <v>179</v>
      </c>
      <c r="B46" s="170" t="s">
        <v>103</v>
      </c>
      <c r="C46" s="170" t="s">
        <v>102</v>
      </c>
      <c r="D46" s="170" t="s">
        <v>121</v>
      </c>
      <c r="E46" s="170"/>
      <c r="F46" s="171">
        <v>0</v>
      </c>
      <c r="G46" s="171">
        <v>60</v>
      </c>
      <c r="H46" s="171">
        <v>60</v>
      </c>
    </row>
    <row r="47" spans="1:8" ht="56.25" customHeight="1">
      <c r="A47" s="104" t="s">
        <v>164</v>
      </c>
      <c r="B47" s="170" t="s">
        <v>103</v>
      </c>
      <c r="C47" s="170" t="s">
        <v>102</v>
      </c>
      <c r="D47" s="170" t="s">
        <v>121</v>
      </c>
      <c r="E47" s="170">
        <v>244</v>
      </c>
      <c r="F47" s="171">
        <v>0</v>
      </c>
      <c r="G47" s="171">
        <v>60</v>
      </c>
      <c r="H47" s="171">
        <v>60</v>
      </c>
    </row>
    <row r="48" spans="1:8" ht="34.5" customHeight="1">
      <c r="A48" s="183" t="s">
        <v>92</v>
      </c>
      <c r="B48" s="193" t="s">
        <v>103</v>
      </c>
      <c r="C48" s="193" t="s">
        <v>102</v>
      </c>
      <c r="D48" s="170" t="s">
        <v>121</v>
      </c>
      <c r="E48" s="193" t="s">
        <v>93</v>
      </c>
      <c r="F48" s="171">
        <v>0</v>
      </c>
      <c r="G48" s="171">
        <v>0</v>
      </c>
      <c r="H48" s="171">
        <v>0</v>
      </c>
    </row>
    <row r="49" spans="1:8" ht="18.75">
      <c r="A49" s="184" t="s">
        <v>180</v>
      </c>
      <c r="B49" s="194" t="s">
        <v>104</v>
      </c>
      <c r="C49" s="194"/>
      <c r="D49" s="194"/>
      <c r="E49" s="194"/>
      <c r="F49" s="195">
        <v>129</v>
      </c>
      <c r="G49" s="195">
        <f t="shared" ref="G49:H52" si="3">G50</f>
        <v>249</v>
      </c>
      <c r="H49" s="195">
        <f t="shared" si="3"/>
        <v>249</v>
      </c>
    </row>
    <row r="50" spans="1:8" ht="20.25" customHeight="1">
      <c r="A50" s="183" t="s">
        <v>32</v>
      </c>
      <c r="B50" s="193" t="s">
        <v>104</v>
      </c>
      <c r="C50" s="193" t="s">
        <v>104</v>
      </c>
      <c r="D50" s="193"/>
      <c r="E50" s="193"/>
      <c r="F50" s="196">
        <v>129</v>
      </c>
      <c r="G50" s="196">
        <f t="shared" si="3"/>
        <v>249</v>
      </c>
      <c r="H50" s="196">
        <f t="shared" si="3"/>
        <v>249</v>
      </c>
    </row>
    <row r="51" spans="1:8" ht="53.25" customHeight="1">
      <c r="A51" s="187" t="s">
        <v>168</v>
      </c>
      <c r="B51" s="170" t="s">
        <v>104</v>
      </c>
      <c r="C51" s="170" t="s">
        <v>104</v>
      </c>
      <c r="D51" s="170" t="s">
        <v>169</v>
      </c>
      <c r="E51" s="193"/>
      <c r="F51" s="171">
        <f>F52</f>
        <v>129</v>
      </c>
      <c r="G51" s="171">
        <f t="shared" si="3"/>
        <v>249</v>
      </c>
      <c r="H51" s="171">
        <f t="shared" si="3"/>
        <v>249</v>
      </c>
    </row>
    <row r="52" spans="1:8" ht="52.5" customHeight="1">
      <c r="A52" s="187" t="s">
        <v>181</v>
      </c>
      <c r="B52" s="193" t="s">
        <v>104</v>
      </c>
      <c r="C52" s="193" t="s">
        <v>104</v>
      </c>
      <c r="D52" s="170" t="s">
        <v>182</v>
      </c>
      <c r="E52" s="193"/>
      <c r="F52" s="171">
        <v>129</v>
      </c>
      <c r="G52" s="171">
        <f t="shared" si="3"/>
        <v>249</v>
      </c>
      <c r="H52" s="171">
        <f t="shared" si="3"/>
        <v>249</v>
      </c>
    </row>
    <row r="53" spans="1:8" ht="104.25" customHeight="1">
      <c r="A53" s="183" t="s">
        <v>183</v>
      </c>
      <c r="B53" s="193" t="s">
        <v>104</v>
      </c>
      <c r="C53" s="193" t="s">
        <v>104</v>
      </c>
      <c r="D53" s="170" t="s">
        <v>118</v>
      </c>
      <c r="E53" s="193"/>
      <c r="F53" s="171">
        <v>129</v>
      </c>
      <c r="G53" s="171">
        <f>G54+G55+G56+G57</f>
        <v>249</v>
      </c>
      <c r="H53" s="171">
        <f>H54+H55+H56+H57</f>
        <v>249</v>
      </c>
    </row>
    <row r="54" spans="1:8" ht="60" customHeight="1">
      <c r="A54" s="109" t="s">
        <v>87</v>
      </c>
      <c r="B54" s="193" t="s">
        <v>104</v>
      </c>
      <c r="C54" s="193" t="s">
        <v>104</v>
      </c>
      <c r="D54" s="170" t="s">
        <v>118</v>
      </c>
      <c r="E54" s="193" t="s">
        <v>88</v>
      </c>
      <c r="F54" s="171">
        <v>0</v>
      </c>
      <c r="G54" s="171">
        <v>120</v>
      </c>
      <c r="H54" s="171">
        <v>120</v>
      </c>
    </row>
    <row r="55" spans="1:8" ht="63" customHeight="1">
      <c r="A55" s="104" t="s">
        <v>164</v>
      </c>
      <c r="B55" s="193" t="s">
        <v>104</v>
      </c>
      <c r="C55" s="193" t="s">
        <v>104</v>
      </c>
      <c r="D55" s="170" t="s">
        <v>118</v>
      </c>
      <c r="E55" s="193" t="s">
        <v>91</v>
      </c>
      <c r="F55" s="171">
        <v>129</v>
      </c>
      <c r="G55" s="171">
        <v>129</v>
      </c>
      <c r="H55" s="171">
        <v>129</v>
      </c>
    </row>
    <row r="56" spans="1:8" ht="36.75" customHeight="1">
      <c r="A56" s="198" t="s">
        <v>92</v>
      </c>
      <c r="B56" s="199" t="s">
        <v>104</v>
      </c>
      <c r="C56" s="199" t="s">
        <v>104</v>
      </c>
      <c r="D56" s="200" t="s">
        <v>118</v>
      </c>
      <c r="E56" s="199" t="s">
        <v>93</v>
      </c>
      <c r="F56" s="201">
        <v>0</v>
      </c>
      <c r="G56" s="201">
        <v>0</v>
      </c>
      <c r="H56" s="201">
        <v>0</v>
      </c>
    </row>
    <row r="57" spans="1:8" ht="30.75" customHeight="1">
      <c r="A57" s="202" t="s">
        <v>184</v>
      </c>
      <c r="B57" s="199" t="s">
        <v>104</v>
      </c>
      <c r="C57" s="199" t="s">
        <v>104</v>
      </c>
      <c r="D57" s="200" t="s">
        <v>118</v>
      </c>
      <c r="E57" s="199" t="s">
        <v>95</v>
      </c>
      <c r="F57" s="201">
        <v>0</v>
      </c>
      <c r="G57" s="201">
        <v>0</v>
      </c>
      <c r="H57" s="201">
        <v>0</v>
      </c>
    </row>
    <row r="58" spans="1:8" ht="22.5" customHeight="1">
      <c r="A58" s="172" t="s">
        <v>185</v>
      </c>
      <c r="B58" s="173" t="s">
        <v>105</v>
      </c>
      <c r="C58" s="173"/>
      <c r="D58" s="173"/>
      <c r="E58" s="173"/>
      <c r="F58" s="174">
        <f>F59</f>
        <v>100.3</v>
      </c>
      <c r="G58" s="174">
        <f>G59</f>
        <v>384.02</v>
      </c>
      <c r="H58" s="174">
        <f>H59</f>
        <v>384.02</v>
      </c>
    </row>
    <row r="59" spans="1:8" ht="53.25" customHeight="1">
      <c r="A59" s="187" t="s">
        <v>181</v>
      </c>
      <c r="B59" s="170" t="s">
        <v>105</v>
      </c>
      <c r="C59" s="170" t="s">
        <v>83</v>
      </c>
      <c r="D59" s="170" t="s">
        <v>182</v>
      </c>
      <c r="E59" s="170"/>
      <c r="F59" s="171">
        <v>100.3</v>
      </c>
      <c r="G59" s="171">
        <v>384.02</v>
      </c>
      <c r="H59" s="171">
        <v>384.02</v>
      </c>
    </row>
    <row r="60" spans="1:8" ht="50.25" customHeight="1">
      <c r="A60" s="187" t="s">
        <v>164</v>
      </c>
      <c r="B60" s="170" t="s">
        <v>105</v>
      </c>
      <c r="C60" s="170" t="s">
        <v>83</v>
      </c>
      <c r="D60" s="170" t="s">
        <v>119</v>
      </c>
      <c r="E60" s="170" t="s">
        <v>91</v>
      </c>
      <c r="F60" s="171">
        <v>100.3</v>
      </c>
      <c r="G60" s="171">
        <v>334.02</v>
      </c>
      <c r="H60" s="171">
        <v>334.02</v>
      </c>
    </row>
    <row r="61" spans="1:8" ht="34.5" customHeight="1">
      <c r="A61" s="169" t="s">
        <v>92</v>
      </c>
      <c r="B61" s="170" t="s">
        <v>105</v>
      </c>
      <c r="C61" s="170" t="s">
        <v>83</v>
      </c>
      <c r="D61" s="170" t="s">
        <v>119</v>
      </c>
      <c r="E61" s="170" t="s">
        <v>93</v>
      </c>
      <c r="F61" s="171">
        <v>0</v>
      </c>
      <c r="G61" s="171">
        <v>30</v>
      </c>
      <c r="H61" s="171">
        <v>30</v>
      </c>
    </row>
    <row r="62" spans="1:8" ht="21" customHeight="1">
      <c r="A62" s="104" t="s">
        <v>94</v>
      </c>
      <c r="B62" s="170" t="s">
        <v>105</v>
      </c>
      <c r="C62" s="170" t="s">
        <v>83</v>
      </c>
      <c r="D62" s="170" t="s">
        <v>119</v>
      </c>
      <c r="E62" s="170" t="s">
        <v>95</v>
      </c>
      <c r="F62" s="171">
        <v>0</v>
      </c>
      <c r="G62" s="171">
        <v>10</v>
      </c>
      <c r="H62" s="171">
        <v>10</v>
      </c>
    </row>
    <row r="63" spans="1:8" ht="34.5" customHeight="1">
      <c r="A63" s="104" t="s">
        <v>186</v>
      </c>
      <c r="B63" s="170" t="s">
        <v>105</v>
      </c>
      <c r="C63" s="170" t="s">
        <v>83</v>
      </c>
      <c r="D63" s="170" t="s">
        <v>119</v>
      </c>
      <c r="E63" s="170" t="s">
        <v>106</v>
      </c>
      <c r="F63" s="171">
        <v>0</v>
      </c>
      <c r="G63" s="171">
        <v>10</v>
      </c>
      <c r="H63" s="171">
        <v>10</v>
      </c>
    </row>
    <row r="64" spans="1:8" ht="19.5" customHeight="1">
      <c r="A64" s="168" t="s">
        <v>143</v>
      </c>
      <c r="B64" s="190" t="s">
        <v>96</v>
      </c>
      <c r="C64" s="190"/>
      <c r="D64" s="190"/>
      <c r="E64" s="190"/>
      <c r="F64" s="174">
        <f>F65</f>
        <v>0</v>
      </c>
      <c r="G64" s="174">
        <f>G65</f>
        <v>540.75</v>
      </c>
      <c r="H64" s="174">
        <f>H65</f>
        <v>540.75</v>
      </c>
    </row>
    <row r="65" spans="1:8" ht="37.5" customHeight="1">
      <c r="A65" s="203" t="s">
        <v>48</v>
      </c>
      <c r="B65" s="170" t="s">
        <v>96</v>
      </c>
      <c r="C65" s="170" t="s">
        <v>103</v>
      </c>
      <c r="D65" s="170"/>
      <c r="E65" s="170"/>
      <c r="F65" s="171">
        <v>0</v>
      </c>
      <c r="G65" s="171">
        <f t="shared" ref="G65:H68" si="4">G66</f>
        <v>540.75</v>
      </c>
      <c r="H65" s="171">
        <f t="shared" si="4"/>
        <v>540.75</v>
      </c>
    </row>
    <row r="66" spans="1:8" ht="54.75" customHeight="1">
      <c r="A66" s="187" t="s">
        <v>168</v>
      </c>
      <c r="B66" s="170" t="s">
        <v>96</v>
      </c>
      <c r="C66" s="170" t="s">
        <v>103</v>
      </c>
      <c r="D66" s="170" t="s">
        <v>169</v>
      </c>
      <c r="E66" s="170"/>
      <c r="F66" s="171">
        <v>0</v>
      </c>
      <c r="G66" s="171">
        <f t="shared" si="4"/>
        <v>540.75</v>
      </c>
      <c r="H66" s="171">
        <f t="shared" si="4"/>
        <v>540.75</v>
      </c>
    </row>
    <row r="67" spans="1:8" ht="53.25" customHeight="1">
      <c r="A67" s="187" t="s">
        <v>181</v>
      </c>
      <c r="B67" s="170" t="s">
        <v>96</v>
      </c>
      <c r="C67" s="170" t="s">
        <v>103</v>
      </c>
      <c r="D67" s="170" t="s">
        <v>182</v>
      </c>
      <c r="E67" s="170"/>
      <c r="F67" s="171">
        <v>0</v>
      </c>
      <c r="G67" s="171">
        <f t="shared" si="4"/>
        <v>540.75</v>
      </c>
      <c r="H67" s="171">
        <f t="shared" si="4"/>
        <v>540.75</v>
      </c>
    </row>
    <row r="68" spans="1:8" ht="105" customHeight="1">
      <c r="A68" s="169" t="s">
        <v>187</v>
      </c>
      <c r="B68" s="170" t="s">
        <v>96</v>
      </c>
      <c r="C68" s="170" t="s">
        <v>103</v>
      </c>
      <c r="D68" s="170" t="s">
        <v>120</v>
      </c>
      <c r="E68" s="170"/>
      <c r="F68" s="171">
        <v>0</v>
      </c>
      <c r="G68" s="171">
        <f t="shared" si="4"/>
        <v>540.75</v>
      </c>
      <c r="H68" s="171">
        <f t="shared" si="4"/>
        <v>540.75</v>
      </c>
    </row>
    <row r="69" spans="1:8" ht="54.75" customHeight="1">
      <c r="A69" s="104" t="s">
        <v>87</v>
      </c>
      <c r="B69" s="170" t="s">
        <v>96</v>
      </c>
      <c r="C69" s="170" t="s">
        <v>103</v>
      </c>
      <c r="D69" s="170" t="s">
        <v>120</v>
      </c>
      <c r="E69" s="170" t="s">
        <v>88</v>
      </c>
      <c r="F69" s="171">
        <v>0</v>
      </c>
      <c r="G69" s="171">
        <v>540.75</v>
      </c>
      <c r="H69" s="171">
        <v>540.75</v>
      </c>
    </row>
    <row r="70" spans="1:8" ht="22.5" customHeight="1">
      <c r="A70" s="168" t="s">
        <v>188</v>
      </c>
      <c r="B70" s="205" t="s">
        <v>100</v>
      </c>
      <c r="C70" s="205"/>
      <c r="D70" s="205"/>
      <c r="E70" s="205"/>
      <c r="F70" s="206">
        <f>F71</f>
        <v>0</v>
      </c>
      <c r="G70" s="206">
        <f>G71</f>
        <v>48.199999999999996</v>
      </c>
      <c r="H70" s="206">
        <f>H71</f>
        <v>48.199999999999996</v>
      </c>
    </row>
    <row r="71" spans="1:8" ht="42" customHeight="1">
      <c r="A71" s="118" t="s">
        <v>189</v>
      </c>
      <c r="B71" s="208" t="s">
        <v>100</v>
      </c>
      <c r="C71" s="208" t="s">
        <v>102</v>
      </c>
      <c r="D71" s="208" t="s">
        <v>190</v>
      </c>
      <c r="E71" s="208"/>
      <c r="F71" s="209">
        <v>0</v>
      </c>
      <c r="G71" s="209">
        <f>G72+G73</f>
        <v>48.199999999999996</v>
      </c>
      <c r="H71" s="209">
        <f>H72+H73</f>
        <v>48.199999999999996</v>
      </c>
    </row>
    <row r="72" spans="1:8" ht="58.5" customHeight="1">
      <c r="A72" s="118" t="s">
        <v>87</v>
      </c>
      <c r="B72" s="208" t="s">
        <v>100</v>
      </c>
      <c r="C72" s="208" t="s">
        <v>102</v>
      </c>
      <c r="D72" s="208" t="s">
        <v>190</v>
      </c>
      <c r="E72" s="208"/>
      <c r="F72" s="209">
        <v>0</v>
      </c>
      <c r="G72" s="209">
        <v>46.51</v>
      </c>
      <c r="H72" s="209">
        <v>46.51</v>
      </c>
    </row>
    <row r="73" spans="1:8" ht="59.25" customHeight="1">
      <c r="A73" s="118" t="s">
        <v>164</v>
      </c>
      <c r="B73" s="208" t="s">
        <v>100</v>
      </c>
      <c r="C73" s="208" t="s">
        <v>102</v>
      </c>
      <c r="D73" s="208" t="s">
        <v>190</v>
      </c>
      <c r="E73" s="208" t="s">
        <v>91</v>
      </c>
      <c r="F73" s="209">
        <v>0</v>
      </c>
      <c r="G73" s="209">
        <v>1.69</v>
      </c>
      <c r="H73" s="209">
        <v>1.69</v>
      </c>
    </row>
    <row r="74" spans="1:8" ht="22.5" customHeight="1">
      <c r="A74" s="118" t="s">
        <v>191</v>
      </c>
      <c r="B74" s="208" t="s">
        <v>108</v>
      </c>
      <c r="C74" s="208" t="s">
        <v>84</v>
      </c>
      <c r="D74" s="208" t="s">
        <v>192</v>
      </c>
      <c r="E74" s="208"/>
      <c r="F74" s="209">
        <v>0</v>
      </c>
      <c r="G74" s="209">
        <f>G75</f>
        <v>0</v>
      </c>
      <c r="H74" s="209">
        <f>H75</f>
        <v>0</v>
      </c>
    </row>
    <row r="75" spans="1:8" ht="20.25" customHeight="1">
      <c r="A75" s="118" t="s">
        <v>193</v>
      </c>
      <c r="B75" s="208" t="s">
        <v>108</v>
      </c>
      <c r="C75" s="208" t="s">
        <v>108</v>
      </c>
      <c r="D75" s="208" t="s">
        <v>109</v>
      </c>
      <c r="E75" s="208" t="s">
        <v>107</v>
      </c>
      <c r="F75" s="209">
        <v>0</v>
      </c>
      <c r="G75" s="209">
        <v>0</v>
      </c>
      <c r="H75" s="209">
        <v>0</v>
      </c>
    </row>
    <row r="76" spans="1:8" ht="18.75">
      <c r="A76" s="168" t="s">
        <v>194</v>
      </c>
      <c r="B76" s="168"/>
      <c r="C76" s="168"/>
      <c r="D76" s="168"/>
      <c r="E76" s="206"/>
      <c r="F76" s="206">
        <f>F6+F26+F29+F36+F39+F49+F58+F64+F70</f>
        <v>229.3</v>
      </c>
      <c r="G76" s="206">
        <f>G6+G26+G29+G36+G39+G49+G58+G64+G70</f>
        <v>2740.87</v>
      </c>
      <c r="H76" s="206">
        <f>H6+H26+H29+H36+H39+H49+H58+H64+H70</f>
        <v>2740.87</v>
      </c>
    </row>
  </sheetData>
  <mergeCells count="2">
    <mergeCell ref="E1:G1"/>
    <mergeCell ref="A2:G2"/>
  </mergeCells>
  <phoneticPr fontId="29" type="noConversion"/>
  <pageMargins left="0.39370078740157483" right="0.25" top="0.16" bottom="0.39370078740157483" header="0" footer="0"/>
  <pageSetup paperSize="9" scale="6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tabSelected="1" topLeftCell="A41" zoomScale="67" zoomScaleNormal="67" workbookViewId="0">
      <selection activeCell="G6" sqref="A5:G6"/>
    </sheetView>
  </sheetViews>
  <sheetFormatPr defaultRowHeight="15"/>
  <cols>
    <col min="1" max="1" width="58" style="57" customWidth="1"/>
    <col min="2" max="3" width="9.140625" style="57"/>
    <col min="4" max="4" width="16.140625" style="57" customWidth="1"/>
    <col min="5" max="5" width="9.85546875" style="57" customWidth="1"/>
    <col min="6" max="6" width="15.42578125" style="57" customWidth="1"/>
    <col min="7" max="7" width="34" style="57" customWidth="1"/>
    <col min="8" max="16384" width="9.140625" style="57"/>
  </cols>
  <sheetData>
    <row r="1" spans="1:7" ht="84" customHeight="1">
      <c r="A1" s="75"/>
      <c r="B1" s="76"/>
      <c r="C1" s="76"/>
      <c r="D1" s="76"/>
      <c r="E1" s="270" t="s">
        <v>219</v>
      </c>
      <c r="F1" s="270"/>
      <c r="G1" s="270"/>
    </row>
    <row r="2" spans="1:7" ht="53.25" customHeight="1">
      <c r="A2" s="271" t="s">
        <v>220</v>
      </c>
      <c r="B2" s="271"/>
      <c r="C2" s="271"/>
      <c r="D2" s="271"/>
      <c r="E2" s="271"/>
      <c r="F2" s="271"/>
      <c r="G2" s="271"/>
    </row>
    <row r="3" spans="1:7" ht="54.75" customHeight="1">
      <c r="A3" s="77" t="s">
        <v>46</v>
      </c>
      <c r="B3" s="78" t="s">
        <v>65</v>
      </c>
      <c r="C3" s="78" t="s">
        <v>66</v>
      </c>
      <c r="D3" s="78" t="s">
        <v>67</v>
      </c>
      <c r="E3" s="78" t="s">
        <v>68</v>
      </c>
      <c r="F3" s="79" t="s">
        <v>50</v>
      </c>
      <c r="G3" s="80" t="s">
        <v>221</v>
      </c>
    </row>
    <row r="4" spans="1:7" ht="18.75">
      <c r="A4" s="81">
        <v>2</v>
      </c>
      <c r="B4" s="78" t="s">
        <v>146</v>
      </c>
      <c r="C4" s="78" t="s">
        <v>147</v>
      </c>
      <c r="D4" s="78" t="s">
        <v>148</v>
      </c>
      <c r="E4" s="78" t="s">
        <v>149</v>
      </c>
      <c r="F4" s="78" t="s">
        <v>150</v>
      </c>
      <c r="G4" s="81">
        <v>9</v>
      </c>
    </row>
    <row r="5" spans="1:7" ht="33" customHeight="1">
      <c r="A5" s="82" t="s">
        <v>151</v>
      </c>
      <c r="B5" s="83"/>
      <c r="C5" s="83"/>
      <c r="D5" s="83"/>
      <c r="E5" s="83"/>
      <c r="F5" s="84">
        <f>F76</f>
        <v>58.030000000000008</v>
      </c>
      <c r="G5" s="84">
        <f>G6+G29+G26+G36+G39+G49+G58+G64+G70</f>
        <v>2843.35</v>
      </c>
    </row>
    <row r="6" spans="1:7" ht="25.5" customHeight="1">
      <c r="A6" s="85" t="s">
        <v>152</v>
      </c>
      <c r="B6" s="86" t="s">
        <v>83</v>
      </c>
      <c r="C6" s="86"/>
      <c r="D6" s="86"/>
      <c r="E6" s="86"/>
      <c r="F6" s="87">
        <v>12.83</v>
      </c>
      <c r="G6" s="87">
        <v>1356.73</v>
      </c>
    </row>
    <row r="7" spans="1:7" ht="35.25" customHeight="1">
      <c r="A7" s="82" t="s">
        <v>153</v>
      </c>
      <c r="B7" s="83" t="s">
        <v>83</v>
      </c>
      <c r="C7" s="83" t="s">
        <v>100</v>
      </c>
      <c r="D7" s="86"/>
      <c r="E7" s="86"/>
      <c r="F7" s="84">
        <v>0</v>
      </c>
      <c r="G7" s="84">
        <v>406.43</v>
      </c>
    </row>
    <row r="8" spans="1:7" ht="33" customHeight="1">
      <c r="A8" s="82" t="s">
        <v>110</v>
      </c>
      <c r="B8" s="83" t="s">
        <v>83</v>
      </c>
      <c r="C8" s="83" t="s">
        <v>100</v>
      </c>
      <c r="D8" s="83" t="s">
        <v>124</v>
      </c>
      <c r="E8" s="86"/>
      <c r="F8" s="84">
        <v>0</v>
      </c>
      <c r="G8" s="84">
        <f>G9</f>
        <v>406.43</v>
      </c>
    </row>
    <row r="9" spans="1:7" ht="49.5" customHeight="1">
      <c r="A9" s="88" t="s">
        <v>154</v>
      </c>
      <c r="B9" s="83" t="s">
        <v>83</v>
      </c>
      <c r="C9" s="83" t="s">
        <v>100</v>
      </c>
      <c r="D9" s="83" t="s">
        <v>155</v>
      </c>
      <c r="E9" s="83"/>
      <c r="F9" s="84">
        <v>0</v>
      </c>
      <c r="G9" s="84">
        <f>G10</f>
        <v>406.43</v>
      </c>
    </row>
    <row r="10" spans="1:7" ht="38.25" customHeight="1">
      <c r="A10" s="89" t="s">
        <v>111</v>
      </c>
      <c r="B10" s="83" t="s">
        <v>83</v>
      </c>
      <c r="C10" s="83" t="s">
        <v>100</v>
      </c>
      <c r="D10" s="83" t="s">
        <v>156</v>
      </c>
      <c r="E10" s="83"/>
      <c r="F10" s="84">
        <v>0</v>
      </c>
      <c r="G10" s="84">
        <f>G11+G12</f>
        <v>406.43</v>
      </c>
    </row>
    <row r="11" spans="1:7" ht="94.5" customHeight="1">
      <c r="A11" s="90" t="s">
        <v>87</v>
      </c>
      <c r="B11" s="83" t="s">
        <v>83</v>
      </c>
      <c r="C11" s="83" t="s">
        <v>100</v>
      </c>
      <c r="D11" s="83" t="s">
        <v>156</v>
      </c>
      <c r="E11" s="83" t="s">
        <v>88</v>
      </c>
      <c r="F11" s="84">
        <v>0</v>
      </c>
      <c r="G11" s="84">
        <v>312.16000000000003</v>
      </c>
    </row>
    <row r="12" spans="1:7" ht="53.25" customHeight="1">
      <c r="A12" s="90" t="s">
        <v>157</v>
      </c>
      <c r="B12" s="83" t="s">
        <v>83</v>
      </c>
      <c r="C12" s="83" t="s">
        <v>100</v>
      </c>
      <c r="D12" s="83" t="s">
        <v>156</v>
      </c>
      <c r="E12" s="83" t="s">
        <v>158</v>
      </c>
      <c r="F12" s="84">
        <v>0</v>
      </c>
      <c r="G12" s="84">
        <v>94.27</v>
      </c>
    </row>
    <row r="13" spans="1:7" ht="36.75" customHeight="1">
      <c r="A13" s="91" t="s">
        <v>41</v>
      </c>
      <c r="B13" s="86" t="s">
        <v>83</v>
      </c>
      <c r="C13" s="86" t="s">
        <v>86</v>
      </c>
      <c r="D13" s="86"/>
      <c r="E13" s="86"/>
      <c r="F13" s="87">
        <v>12.83</v>
      </c>
      <c r="G13" s="87">
        <f>G14</f>
        <v>924.54</v>
      </c>
    </row>
    <row r="14" spans="1:7" ht="36.75" customHeight="1">
      <c r="A14" s="92" t="s">
        <v>159</v>
      </c>
      <c r="B14" s="83" t="s">
        <v>83</v>
      </c>
      <c r="C14" s="83" t="s">
        <v>86</v>
      </c>
      <c r="D14" s="93" t="s">
        <v>160</v>
      </c>
      <c r="E14" s="83"/>
      <c r="F14" s="84">
        <v>0</v>
      </c>
      <c r="G14" s="84">
        <f>G15+G17+G18+G19+G20+G21+G16</f>
        <v>924.54</v>
      </c>
    </row>
    <row r="15" spans="1:7" ht="39.75" customHeight="1">
      <c r="A15" s="90" t="s">
        <v>161</v>
      </c>
      <c r="B15" s="83" t="s">
        <v>83</v>
      </c>
      <c r="C15" s="83" t="s">
        <v>86</v>
      </c>
      <c r="D15" s="93" t="s">
        <v>160</v>
      </c>
      <c r="E15" s="83" t="s">
        <v>88</v>
      </c>
      <c r="F15" s="84">
        <v>0</v>
      </c>
      <c r="G15" s="84">
        <v>482.56</v>
      </c>
    </row>
    <row r="16" spans="1:7" ht="45.75" customHeight="1">
      <c r="A16" s="90" t="s">
        <v>162</v>
      </c>
      <c r="B16" s="83" t="s">
        <v>83</v>
      </c>
      <c r="C16" s="83" t="s">
        <v>86</v>
      </c>
      <c r="D16" s="93" t="s">
        <v>160</v>
      </c>
      <c r="E16" s="83" t="s">
        <v>158</v>
      </c>
      <c r="F16" s="84">
        <v>0</v>
      </c>
      <c r="G16" s="84">
        <v>145.74</v>
      </c>
    </row>
    <row r="17" spans="1:7" ht="53.25" customHeight="1">
      <c r="A17" s="90" t="s">
        <v>113</v>
      </c>
      <c r="B17" s="83" t="s">
        <v>83</v>
      </c>
      <c r="C17" s="83" t="s">
        <v>86</v>
      </c>
      <c r="D17" s="93" t="s">
        <v>160</v>
      </c>
      <c r="E17" s="83" t="s">
        <v>89</v>
      </c>
      <c r="F17" s="84">
        <v>0</v>
      </c>
      <c r="G17" s="84">
        <v>0</v>
      </c>
    </row>
    <row r="18" spans="1:7" ht="36.75" customHeight="1">
      <c r="A18" s="90" t="s">
        <v>163</v>
      </c>
      <c r="B18" s="83" t="s">
        <v>83</v>
      </c>
      <c r="C18" s="83" t="s">
        <v>86</v>
      </c>
      <c r="D18" s="93" t="s">
        <v>160</v>
      </c>
      <c r="E18" s="83" t="s">
        <v>90</v>
      </c>
      <c r="F18" s="84">
        <v>0</v>
      </c>
      <c r="G18" s="84">
        <v>38.799999999999997</v>
      </c>
    </row>
    <row r="19" spans="1:7" ht="30.75" customHeight="1">
      <c r="A19" s="90" t="s">
        <v>164</v>
      </c>
      <c r="B19" s="83" t="s">
        <v>83</v>
      </c>
      <c r="C19" s="83" t="s">
        <v>86</v>
      </c>
      <c r="D19" s="93" t="s">
        <v>160</v>
      </c>
      <c r="E19" s="83" t="s">
        <v>91</v>
      </c>
      <c r="F19" s="84">
        <v>0</v>
      </c>
      <c r="G19" s="84">
        <v>207.44</v>
      </c>
    </row>
    <row r="20" spans="1:7" ht="20.25" customHeight="1">
      <c r="A20" s="90" t="s">
        <v>92</v>
      </c>
      <c r="B20" s="83" t="s">
        <v>83</v>
      </c>
      <c r="C20" s="83" t="s">
        <v>86</v>
      </c>
      <c r="D20" s="93" t="s">
        <v>160</v>
      </c>
      <c r="E20" s="83">
        <v>851</v>
      </c>
      <c r="F20" s="84">
        <v>0</v>
      </c>
      <c r="G20" s="84">
        <v>45</v>
      </c>
    </row>
    <row r="21" spans="1:7" ht="27" customHeight="1">
      <c r="A21" s="90" t="s">
        <v>94</v>
      </c>
      <c r="B21" s="83" t="s">
        <v>83</v>
      </c>
      <c r="C21" s="83" t="s">
        <v>86</v>
      </c>
      <c r="D21" s="93" t="s">
        <v>160</v>
      </c>
      <c r="E21" s="83">
        <v>852</v>
      </c>
      <c r="F21" s="84">
        <v>0</v>
      </c>
      <c r="G21" s="84">
        <v>5</v>
      </c>
    </row>
    <row r="22" spans="1:7" ht="33" customHeight="1">
      <c r="A22" s="91" t="s">
        <v>39</v>
      </c>
      <c r="B22" s="86" t="s">
        <v>83</v>
      </c>
      <c r="C22" s="86" t="s">
        <v>96</v>
      </c>
      <c r="D22" s="86"/>
      <c r="E22" s="86"/>
      <c r="F22" s="87">
        <v>0</v>
      </c>
      <c r="G22" s="87">
        <f>G23</f>
        <v>20</v>
      </c>
    </row>
    <row r="23" spans="1:7" ht="21.75" customHeight="1">
      <c r="A23" s="82" t="s">
        <v>110</v>
      </c>
      <c r="B23" s="83" t="s">
        <v>83</v>
      </c>
      <c r="C23" s="83" t="s">
        <v>96</v>
      </c>
      <c r="D23" s="83" t="s">
        <v>124</v>
      </c>
      <c r="E23" s="83"/>
      <c r="F23" s="84">
        <v>0</v>
      </c>
      <c r="G23" s="84">
        <f>G24</f>
        <v>20</v>
      </c>
    </row>
    <row r="24" spans="1:7" ht="20.25" customHeight="1">
      <c r="A24" s="94" t="s">
        <v>97</v>
      </c>
      <c r="B24" s="83" t="s">
        <v>83</v>
      </c>
      <c r="C24" s="83" t="s">
        <v>96</v>
      </c>
      <c r="D24" s="83" t="s">
        <v>165</v>
      </c>
      <c r="E24" s="83"/>
      <c r="F24" s="84">
        <v>0</v>
      </c>
      <c r="G24" s="84">
        <f>G25</f>
        <v>20</v>
      </c>
    </row>
    <row r="25" spans="1:7" ht="26.25" customHeight="1">
      <c r="A25" s="95" t="s">
        <v>98</v>
      </c>
      <c r="B25" s="83" t="s">
        <v>83</v>
      </c>
      <c r="C25" s="83" t="s">
        <v>96</v>
      </c>
      <c r="D25" s="83" t="s">
        <v>165</v>
      </c>
      <c r="E25" s="83" t="s">
        <v>99</v>
      </c>
      <c r="F25" s="84">
        <v>0</v>
      </c>
      <c r="G25" s="84">
        <v>20</v>
      </c>
    </row>
    <row r="26" spans="1:7" ht="51.75" customHeight="1">
      <c r="A26" s="96" t="s">
        <v>166</v>
      </c>
      <c r="B26" s="86" t="s">
        <v>86</v>
      </c>
      <c r="C26" s="86" t="s">
        <v>84</v>
      </c>
      <c r="D26" s="86"/>
      <c r="E26" s="86"/>
      <c r="F26" s="87">
        <v>0</v>
      </c>
      <c r="G26" s="87">
        <v>25</v>
      </c>
    </row>
    <row r="27" spans="1:7" ht="27" customHeight="1">
      <c r="A27" s="95" t="s">
        <v>140</v>
      </c>
      <c r="B27" s="83" t="s">
        <v>86</v>
      </c>
      <c r="C27" s="83" t="s">
        <v>139</v>
      </c>
      <c r="D27" s="83" t="s">
        <v>167</v>
      </c>
      <c r="E27" s="83"/>
      <c r="F27" s="84">
        <v>0</v>
      </c>
      <c r="G27" s="84">
        <v>25</v>
      </c>
    </row>
    <row r="28" spans="1:7" ht="36" customHeight="1">
      <c r="A28" s="95" t="s">
        <v>164</v>
      </c>
      <c r="B28" s="83" t="s">
        <v>86</v>
      </c>
      <c r="C28" s="83" t="s">
        <v>139</v>
      </c>
      <c r="D28" s="83" t="s">
        <v>167</v>
      </c>
      <c r="E28" s="83" t="s">
        <v>91</v>
      </c>
      <c r="F28" s="84">
        <v>0</v>
      </c>
      <c r="G28" s="84">
        <v>25</v>
      </c>
    </row>
    <row r="29" spans="1:7" ht="49.5" customHeight="1">
      <c r="A29" s="97" t="s">
        <v>166</v>
      </c>
      <c r="B29" s="98" t="s">
        <v>86</v>
      </c>
      <c r="C29" s="83"/>
      <c r="D29" s="83"/>
      <c r="E29" s="83"/>
      <c r="F29" s="87">
        <f>F30</f>
        <v>0</v>
      </c>
      <c r="G29" s="87">
        <f>G30</f>
        <v>149.30000000000001</v>
      </c>
    </row>
    <row r="30" spans="1:7" ht="68.25" customHeight="1">
      <c r="A30" s="89" t="s">
        <v>37</v>
      </c>
      <c r="B30" s="83" t="s">
        <v>86</v>
      </c>
      <c r="C30" s="83" t="s">
        <v>122</v>
      </c>
      <c r="D30" s="83"/>
      <c r="E30" s="83"/>
      <c r="F30" s="84">
        <v>0</v>
      </c>
      <c r="G30" s="84">
        <f>G31</f>
        <v>149.30000000000001</v>
      </c>
    </row>
    <row r="31" spans="1:7" ht="108.75" customHeight="1">
      <c r="A31" s="99" t="s">
        <v>168</v>
      </c>
      <c r="B31" s="83" t="s">
        <v>86</v>
      </c>
      <c r="C31" s="83" t="s">
        <v>122</v>
      </c>
      <c r="D31" s="83" t="s">
        <v>169</v>
      </c>
      <c r="E31" s="83"/>
      <c r="F31" s="84">
        <v>0</v>
      </c>
      <c r="G31" s="84">
        <f>G32</f>
        <v>149.30000000000001</v>
      </c>
    </row>
    <row r="32" spans="1:7" ht="60" customHeight="1">
      <c r="A32" s="100" t="s">
        <v>170</v>
      </c>
      <c r="B32" s="78" t="s">
        <v>86</v>
      </c>
      <c r="C32" s="78" t="s">
        <v>122</v>
      </c>
      <c r="D32" s="101" t="s">
        <v>171</v>
      </c>
      <c r="E32" s="83"/>
      <c r="F32" s="84">
        <v>0</v>
      </c>
      <c r="G32" s="84">
        <f>G33</f>
        <v>149.30000000000001</v>
      </c>
    </row>
    <row r="33" spans="1:7" ht="63.75" customHeight="1">
      <c r="A33" s="100" t="s">
        <v>172</v>
      </c>
      <c r="B33" s="78" t="s">
        <v>86</v>
      </c>
      <c r="C33" s="78" t="s">
        <v>122</v>
      </c>
      <c r="D33" s="101" t="s">
        <v>173</v>
      </c>
      <c r="E33" s="83"/>
      <c r="F33" s="84">
        <v>0</v>
      </c>
      <c r="G33" s="84">
        <v>149.30000000000001</v>
      </c>
    </row>
    <row r="34" spans="1:7" ht="25.5" customHeight="1">
      <c r="A34" s="90" t="s">
        <v>87</v>
      </c>
      <c r="B34" s="78" t="s">
        <v>86</v>
      </c>
      <c r="C34" s="78" t="s">
        <v>122</v>
      </c>
      <c r="D34" s="101" t="s">
        <v>173</v>
      </c>
      <c r="E34" s="83" t="s">
        <v>88</v>
      </c>
      <c r="F34" s="84">
        <v>0</v>
      </c>
      <c r="G34" s="84">
        <v>120</v>
      </c>
    </row>
    <row r="35" spans="1:7" ht="51" customHeight="1">
      <c r="A35" s="90" t="s">
        <v>164</v>
      </c>
      <c r="B35" s="78" t="s">
        <v>86</v>
      </c>
      <c r="C35" s="78" t="s">
        <v>122</v>
      </c>
      <c r="D35" s="101" t="s">
        <v>173</v>
      </c>
      <c r="E35" s="83" t="s">
        <v>91</v>
      </c>
      <c r="F35" s="84"/>
      <c r="G35" s="84">
        <v>29.3</v>
      </c>
    </row>
    <row r="36" spans="1:7" ht="59.25" customHeight="1">
      <c r="A36" s="102" t="s">
        <v>174</v>
      </c>
      <c r="B36" s="98" t="s">
        <v>102</v>
      </c>
      <c r="C36" s="98" t="s">
        <v>84</v>
      </c>
      <c r="D36" s="103"/>
      <c r="E36" s="86"/>
      <c r="F36" s="87">
        <v>0</v>
      </c>
      <c r="G36" s="87">
        <v>2.0699999999999998</v>
      </c>
    </row>
    <row r="37" spans="1:7" ht="24.75" customHeight="1">
      <c r="A37" s="90" t="s">
        <v>138</v>
      </c>
      <c r="B37" s="78" t="s">
        <v>102</v>
      </c>
      <c r="C37" s="78" t="s">
        <v>139</v>
      </c>
      <c r="D37" s="101" t="s">
        <v>169</v>
      </c>
      <c r="E37" s="83"/>
      <c r="F37" s="84">
        <v>0</v>
      </c>
      <c r="G37" s="84">
        <v>2.0699999999999998</v>
      </c>
    </row>
    <row r="38" spans="1:7" ht="54" customHeight="1">
      <c r="A38" s="104" t="s">
        <v>164</v>
      </c>
      <c r="B38" s="78" t="s">
        <v>102</v>
      </c>
      <c r="C38" s="78" t="s">
        <v>139</v>
      </c>
      <c r="D38" s="101" t="s">
        <v>175</v>
      </c>
      <c r="E38" s="83" t="s">
        <v>91</v>
      </c>
      <c r="F38" s="84">
        <v>0</v>
      </c>
      <c r="G38" s="84">
        <v>2.0699999999999998</v>
      </c>
    </row>
    <row r="39" spans="1:7" ht="49.5" customHeight="1">
      <c r="A39" s="85" t="s">
        <v>176</v>
      </c>
      <c r="B39" s="86" t="s">
        <v>103</v>
      </c>
      <c r="C39" s="86"/>
      <c r="D39" s="86"/>
      <c r="E39" s="86"/>
      <c r="F39" s="87">
        <v>14.47</v>
      </c>
      <c r="G39" s="87">
        <v>99.69</v>
      </c>
    </row>
    <row r="40" spans="1:7" ht="54" customHeight="1">
      <c r="A40" s="99" t="s">
        <v>168</v>
      </c>
      <c r="B40" s="83" t="s">
        <v>103</v>
      </c>
      <c r="C40" s="83" t="s">
        <v>100</v>
      </c>
      <c r="D40" s="83" t="s">
        <v>207</v>
      </c>
      <c r="E40" s="83"/>
      <c r="F40" s="84">
        <v>14.47</v>
      </c>
      <c r="G40" s="84">
        <f>G41</f>
        <v>39.69</v>
      </c>
    </row>
    <row r="41" spans="1:7" ht="22.5" customHeight="1">
      <c r="A41" s="82" t="s">
        <v>206</v>
      </c>
      <c r="B41" s="83" t="s">
        <v>103</v>
      </c>
      <c r="C41" s="83" t="s">
        <v>100</v>
      </c>
      <c r="D41" s="83" t="s">
        <v>205</v>
      </c>
      <c r="E41" s="83"/>
      <c r="F41" s="84">
        <v>14.47</v>
      </c>
      <c r="G41" s="84">
        <v>39.69</v>
      </c>
    </row>
    <row r="42" spans="1:7" ht="50.25" customHeight="1">
      <c r="A42" s="82" t="s">
        <v>164</v>
      </c>
      <c r="B42" s="83" t="s">
        <v>103</v>
      </c>
      <c r="C42" s="83" t="s">
        <v>100</v>
      </c>
      <c r="D42" s="83" t="s">
        <v>205</v>
      </c>
      <c r="E42" s="83" t="s">
        <v>91</v>
      </c>
      <c r="F42" s="84">
        <v>14.47</v>
      </c>
      <c r="G42" s="84">
        <v>39.69</v>
      </c>
    </row>
    <row r="43" spans="1:7" ht="53.25" customHeight="1">
      <c r="A43" s="82" t="s">
        <v>35</v>
      </c>
      <c r="B43" s="83" t="s">
        <v>103</v>
      </c>
      <c r="C43" s="83" t="s">
        <v>102</v>
      </c>
      <c r="D43" s="83"/>
      <c r="E43" s="83"/>
      <c r="F43" s="84">
        <v>0</v>
      </c>
      <c r="G43" s="84">
        <f>G44</f>
        <v>60</v>
      </c>
    </row>
    <row r="44" spans="1:7" ht="66" customHeight="1">
      <c r="A44" s="99" t="s">
        <v>168</v>
      </c>
      <c r="B44" s="83" t="s">
        <v>103</v>
      </c>
      <c r="C44" s="83" t="s">
        <v>102</v>
      </c>
      <c r="D44" s="83" t="s">
        <v>169</v>
      </c>
      <c r="E44" s="83"/>
      <c r="F44" s="84">
        <v>0</v>
      </c>
      <c r="G44" s="84">
        <f>G45</f>
        <v>60</v>
      </c>
    </row>
    <row r="45" spans="1:7" ht="56.25" customHeight="1">
      <c r="A45" s="99" t="s">
        <v>177</v>
      </c>
      <c r="B45" s="83" t="s">
        <v>103</v>
      </c>
      <c r="C45" s="83" t="s">
        <v>102</v>
      </c>
      <c r="D45" s="83" t="s">
        <v>178</v>
      </c>
      <c r="E45" s="83"/>
      <c r="F45" s="84">
        <v>0</v>
      </c>
      <c r="G45" s="84">
        <f>G46</f>
        <v>60</v>
      </c>
    </row>
    <row r="46" spans="1:7" ht="34.5" customHeight="1">
      <c r="A46" s="82" t="s">
        <v>179</v>
      </c>
      <c r="B46" s="83" t="s">
        <v>103</v>
      </c>
      <c r="C46" s="83" t="s">
        <v>102</v>
      </c>
      <c r="D46" s="83" t="s">
        <v>121</v>
      </c>
      <c r="E46" s="83"/>
      <c r="F46" s="84">
        <v>0</v>
      </c>
      <c r="G46" s="84">
        <v>60</v>
      </c>
    </row>
    <row r="47" spans="1:7" ht="56.25">
      <c r="A47" s="104" t="s">
        <v>164</v>
      </c>
      <c r="B47" s="83" t="s">
        <v>103</v>
      </c>
      <c r="C47" s="83" t="s">
        <v>102</v>
      </c>
      <c r="D47" s="83" t="s">
        <v>121</v>
      </c>
      <c r="E47" s="83">
        <v>244</v>
      </c>
      <c r="F47" s="84">
        <v>0</v>
      </c>
      <c r="G47" s="84">
        <v>60</v>
      </c>
    </row>
    <row r="48" spans="1:7" ht="20.25" customHeight="1">
      <c r="A48" s="95" t="s">
        <v>92</v>
      </c>
      <c r="B48" s="105" t="s">
        <v>103</v>
      </c>
      <c r="C48" s="105" t="s">
        <v>102</v>
      </c>
      <c r="D48" s="83" t="s">
        <v>121</v>
      </c>
      <c r="E48" s="105" t="s">
        <v>93</v>
      </c>
      <c r="F48" s="84">
        <v>0</v>
      </c>
      <c r="G48" s="84">
        <v>0</v>
      </c>
    </row>
    <row r="49" spans="1:7" ht="53.25" customHeight="1">
      <c r="A49" s="96" t="s">
        <v>180</v>
      </c>
      <c r="B49" s="106" t="s">
        <v>104</v>
      </c>
      <c r="C49" s="106"/>
      <c r="D49" s="106"/>
      <c r="E49" s="106"/>
      <c r="F49" s="107">
        <v>34.46</v>
      </c>
      <c r="G49" s="107">
        <f>G50</f>
        <v>282.82</v>
      </c>
    </row>
    <row r="50" spans="1:7" ht="52.5" customHeight="1">
      <c r="A50" s="95" t="s">
        <v>32</v>
      </c>
      <c r="B50" s="105" t="s">
        <v>104</v>
      </c>
      <c r="C50" s="105" t="s">
        <v>104</v>
      </c>
      <c r="D50" s="105"/>
      <c r="E50" s="105"/>
      <c r="F50" s="108">
        <v>34.46</v>
      </c>
      <c r="G50" s="108">
        <f>G51</f>
        <v>282.82</v>
      </c>
    </row>
    <row r="51" spans="1:7" ht="104.25" customHeight="1">
      <c r="A51" s="99" t="s">
        <v>168</v>
      </c>
      <c r="B51" s="83" t="s">
        <v>104</v>
      </c>
      <c r="C51" s="83" t="s">
        <v>104</v>
      </c>
      <c r="D51" s="83" t="s">
        <v>169</v>
      </c>
      <c r="E51" s="105"/>
      <c r="F51" s="84">
        <f>F52</f>
        <v>34.46</v>
      </c>
      <c r="G51" s="84">
        <f>G52</f>
        <v>282.82</v>
      </c>
    </row>
    <row r="52" spans="1:7" ht="60" customHeight="1">
      <c r="A52" s="99" t="s">
        <v>181</v>
      </c>
      <c r="B52" s="105" t="s">
        <v>104</v>
      </c>
      <c r="C52" s="105" t="s">
        <v>104</v>
      </c>
      <c r="D52" s="83" t="s">
        <v>182</v>
      </c>
      <c r="E52" s="105"/>
      <c r="F52" s="84">
        <v>34.46</v>
      </c>
      <c r="G52" s="84">
        <f>G53</f>
        <v>282.82</v>
      </c>
    </row>
    <row r="53" spans="1:7" ht="63" customHeight="1">
      <c r="A53" s="95" t="s">
        <v>183</v>
      </c>
      <c r="B53" s="105" t="s">
        <v>104</v>
      </c>
      <c r="C53" s="105" t="s">
        <v>104</v>
      </c>
      <c r="D53" s="83" t="s">
        <v>118</v>
      </c>
      <c r="E53" s="105"/>
      <c r="F53" s="84">
        <v>34.46</v>
      </c>
      <c r="G53" s="84">
        <f>G54+G55+G56+G57</f>
        <v>282.82</v>
      </c>
    </row>
    <row r="54" spans="1:7" ht="36.75" customHeight="1">
      <c r="A54" s="109" t="s">
        <v>87</v>
      </c>
      <c r="B54" s="105" t="s">
        <v>104</v>
      </c>
      <c r="C54" s="105" t="s">
        <v>104</v>
      </c>
      <c r="D54" s="83" t="s">
        <v>118</v>
      </c>
      <c r="E54" s="105" t="s">
        <v>88</v>
      </c>
      <c r="F54" s="84">
        <v>0</v>
      </c>
      <c r="G54" s="84">
        <v>96</v>
      </c>
    </row>
    <row r="55" spans="1:7" ht="30.75" customHeight="1">
      <c r="A55" s="104" t="s">
        <v>164</v>
      </c>
      <c r="B55" s="105" t="s">
        <v>104</v>
      </c>
      <c r="C55" s="105" t="s">
        <v>104</v>
      </c>
      <c r="D55" s="83" t="s">
        <v>118</v>
      </c>
      <c r="E55" s="105" t="s">
        <v>91</v>
      </c>
      <c r="F55" s="84">
        <v>34.46</v>
      </c>
      <c r="G55" s="84">
        <v>186.82</v>
      </c>
    </row>
    <row r="56" spans="1:7" ht="22.5" customHeight="1">
      <c r="A56" s="110" t="s">
        <v>92</v>
      </c>
      <c r="B56" s="111" t="s">
        <v>104</v>
      </c>
      <c r="C56" s="111" t="s">
        <v>104</v>
      </c>
      <c r="D56" s="112" t="s">
        <v>118</v>
      </c>
      <c r="E56" s="111" t="s">
        <v>93</v>
      </c>
      <c r="F56" s="113">
        <v>0</v>
      </c>
      <c r="G56" s="113">
        <v>0</v>
      </c>
    </row>
    <row r="57" spans="1:7" ht="53.25" customHeight="1">
      <c r="A57" s="114" t="s">
        <v>184</v>
      </c>
      <c r="B57" s="111" t="s">
        <v>104</v>
      </c>
      <c r="C57" s="111" t="s">
        <v>104</v>
      </c>
      <c r="D57" s="112" t="s">
        <v>118</v>
      </c>
      <c r="E57" s="111" t="s">
        <v>95</v>
      </c>
      <c r="F57" s="113">
        <v>0</v>
      </c>
      <c r="G57" s="113">
        <v>0</v>
      </c>
    </row>
    <row r="58" spans="1:7" ht="50.25" customHeight="1">
      <c r="A58" s="85" t="s">
        <v>185</v>
      </c>
      <c r="B58" s="86" t="s">
        <v>105</v>
      </c>
      <c r="C58" s="86"/>
      <c r="D58" s="86"/>
      <c r="E58" s="86"/>
      <c r="F58" s="87">
        <f>F59</f>
        <v>43.81</v>
      </c>
      <c r="G58" s="87">
        <f>G59</f>
        <v>405.68</v>
      </c>
    </row>
    <row r="59" spans="1:7" ht="34.5" customHeight="1">
      <c r="A59" s="99" t="s">
        <v>181</v>
      </c>
      <c r="B59" s="83" t="s">
        <v>105</v>
      </c>
      <c r="C59" s="83" t="s">
        <v>83</v>
      </c>
      <c r="D59" s="83" t="s">
        <v>182</v>
      </c>
      <c r="E59" s="83"/>
      <c r="F59" s="84">
        <v>43.81</v>
      </c>
      <c r="G59" s="84">
        <f>G60+G61+G62+G63</f>
        <v>405.68</v>
      </c>
    </row>
    <row r="60" spans="1:7" ht="21" customHeight="1">
      <c r="A60" s="99" t="s">
        <v>164</v>
      </c>
      <c r="B60" s="83" t="s">
        <v>105</v>
      </c>
      <c r="C60" s="83" t="s">
        <v>83</v>
      </c>
      <c r="D60" s="83" t="s">
        <v>119</v>
      </c>
      <c r="E60" s="83" t="s">
        <v>91</v>
      </c>
      <c r="F60" s="84">
        <v>43.81</v>
      </c>
      <c r="G60" s="84">
        <v>339.67</v>
      </c>
    </row>
    <row r="61" spans="1:7" ht="34.5" customHeight="1">
      <c r="A61" s="82" t="s">
        <v>92</v>
      </c>
      <c r="B61" s="83" t="s">
        <v>105</v>
      </c>
      <c r="C61" s="83" t="s">
        <v>83</v>
      </c>
      <c r="D61" s="83" t="s">
        <v>119</v>
      </c>
      <c r="E61" s="83" t="s">
        <v>93</v>
      </c>
      <c r="F61" s="84">
        <v>0</v>
      </c>
      <c r="G61" s="84">
        <v>38.36</v>
      </c>
    </row>
    <row r="62" spans="1:7" ht="19.5" customHeight="1">
      <c r="A62" s="104" t="s">
        <v>94</v>
      </c>
      <c r="B62" s="83" t="s">
        <v>105</v>
      </c>
      <c r="C62" s="83" t="s">
        <v>83</v>
      </c>
      <c r="D62" s="83" t="s">
        <v>119</v>
      </c>
      <c r="E62" s="83" t="s">
        <v>95</v>
      </c>
      <c r="F62" s="84">
        <v>0</v>
      </c>
      <c r="G62" s="84">
        <v>17.649999999999999</v>
      </c>
    </row>
    <row r="63" spans="1:7" ht="37.5" customHeight="1">
      <c r="A63" s="104" t="s">
        <v>94</v>
      </c>
      <c r="B63" s="83" t="s">
        <v>105</v>
      </c>
      <c r="C63" s="83" t="s">
        <v>83</v>
      </c>
      <c r="D63" s="83" t="s">
        <v>119</v>
      </c>
      <c r="E63" s="83" t="s">
        <v>106</v>
      </c>
      <c r="F63" s="84">
        <v>0</v>
      </c>
      <c r="G63" s="84">
        <v>10</v>
      </c>
    </row>
    <row r="64" spans="1:7" ht="54.75" customHeight="1">
      <c r="A64" s="102" t="s">
        <v>143</v>
      </c>
      <c r="B64" s="103" t="s">
        <v>96</v>
      </c>
      <c r="C64" s="103"/>
      <c r="D64" s="103"/>
      <c r="E64" s="103"/>
      <c r="F64" s="87">
        <f>F65</f>
        <v>-47.54</v>
      </c>
      <c r="G64" s="87">
        <f>G65</f>
        <v>473.86</v>
      </c>
    </row>
    <row r="65" spans="1:7" ht="53.25" customHeight="1">
      <c r="A65" s="115" t="s">
        <v>48</v>
      </c>
      <c r="B65" s="83" t="s">
        <v>96</v>
      </c>
      <c r="C65" s="83" t="s">
        <v>103</v>
      </c>
      <c r="D65" s="83"/>
      <c r="E65" s="83"/>
      <c r="F65" s="84">
        <f>F66</f>
        <v>-47.54</v>
      </c>
      <c r="G65" s="84">
        <f>G66</f>
        <v>473.86</v>
      </c>
    </row>
    <row r="66" spans="1:7" ht="105" customHeight="1">
      <c r="A66" s="99" t="s">
        <v>168</v>
      </c>
      <c r="B66" s="83" t="s">
        <v>96</v>
      </c>
      <c r="C66" s="83" t="s">
        <v>103</v>
      </c>
      <c r="D66" s="83" t="s">
        <v>169</v>
      </c>
      <c r="E66" s="83"/>
      <c r="F66" s="84">
        <f>F67</f>
        <v>-47.54</v>
      </c>
      <c r="G66" s="84">
        <f>G67</f>
        <v>473.86</v>
      </c>
    </row>
    <row r="67" spans="1:7" ht="54.75" customHeight="1">
      <c r="A67" s="99" t="s">
        <v>181</v>
      </c>
      <c r="B67" s="83" t="s">
        <v>96</v>
      </c>
      <c r="C67" s="83" t="s">
        <v>103</v>
      </c>
      <c r="D67" s="83" t="s">
        <v>182</v>
      </c>
      <c r="E67" s="83"/>
      <c r="F67" s="84">
        <f>F68</f>
        <v>-47.54</v>
      </c>
      <c r="G67" s="84">
        <f>G68</f>
        <v>473.86</v>
      </c>
    </row>
    <row r="68" spans="1:7" ht="22.5" customHeight="1">
      <c r="A68" s="82" t="s">
        <v>187</v>
      </c>
      <c r="B68" s="83" t="s">
        <v>96</v>
      </c>
      <c r="C68" s="83" t="s">
        <v>103</v>
      </c>
      <c r="D68" s="83" t="s">
        <v>120</v>
      </c>
      <c r="E68" s="83"/>
      <c r="F68" s="84">
        <f>F69</f>
        <v>-47.54</v>
      </c>
      <c r="G68" s="84">
        <f>G69</f>
        <v>473.86</v>
      </c>
    </row>
    <row r="69" spans="1:7" ht="42" customHeight="1">
      <c r="A69" s="104" t="s">
        <v>87</v>
      </c>
      <c r="B69" s="83" t="s">
        <v>96</v>
      </c>
      <c r="C69" s="83" t="s">
        <v>103</v>
      </c>
      <c r="D69" s="83" t="s">
        <v>120</v>
      </c>
      <c r="E69" s="83" t="s">
        <v>88</v>
      </c>
      <c r="F69" s="84">
        <v>-47.54</v>
      </c>
      <c r="G69" s="84">
        <v>473.86</v>
      </c>
    </row>
    <row r="70" spans="1:7" ht="58.5" customHeight="1">
      <c r="A70" s="102" t="s">
        <v>188</v>
      </c>
      <c r="B70" s="116" t="s">
        <v>100</v>
      </c>
      <c r="C70" s="116"/>
      <c r="D70" s="116"/>
      <c r="E70" s="116"/>
      <c r="F70" s="117">
        <f>F71</f>
        <v>0</v>
      </c>
      <c r="G70" s="117">
        <f>G71</f>
        <v>48.199999999999996</v>
      </c>
    </row>
    <row r="71" spans="1:7" ht="59.25" customHeight="1">
      <c r="A71" s="118" t="s">
        <v>189</v>
      </c>
      <c r="B71" s="119" t="s">
        <v>100</v>
      </c>
      <c r="C71" s="119" t="s">
        <v>102</v>
      </c>
      <c r="D71" s="119" t="s">
        <v>190</v>
      </c>
      <c r="E71" s="119"/>
      <c r="F71" s="120">
        <v>0</v>
      </c>
      <c r="G71" s="120">
        <f>G72+G73</f>
        <v>48.199999999999996</v>
      </c>
    </row>
    <row r="72" spans="1:7" ht="22.5" customHeight="1">
      <c r="A72" s="118" t="s">
        <v>87</v>
      </c>
      <c r="B72" s="119" t="s">
        <v>100</v>
      </c>
      <c r="C72" s="119" t="s">
        <v>102</v>
      </c>
      <c r="D72" s="119" t="s">
        <v>190</v>
      </c>
      <c r="E72" s="119"/>
      <c r="F72" s="120">
        <v>0</v>
      </c>
      <c r="G72" s="120">
        <v>46.51</v>
      </c>
    </row>
    <row r="73" spans="1:7" ht="20.25" customHeight="1">
      <c r="A73" s="118" t="s">
        <v>164</v>
      </c>
      <c r="B73" s="119" t="s">
        <v>100</v>
      </c>
      <c r="C73" s="119" t="s">
        <v>102</v>
      </c>
      <c r="D73" s="119" t="s">
        <v>190</v>
      </c>
      <c r="E73" s="119" t="s">
        <v>91</v>
      </c>
      <c r="F73" s="120">
        <v>0</v>
      </c>
      <c r="G73" s="120">
        <v>1.69</v>
      </c>
    </row>
    <row r="74" spans="1:7" ht="18.75">
      <c r="A74" s="118" t="s">
        <v>191</v>
      </c>
      <c r="B74" s="119" t="s">
        <v>108</v>
      </c>
      <c r="C74" s="119" t="s">
        <v>84</v>
      </c>
      <c r="D74" s="119" t="s">
        <v>192</v>
      </c>
      <c r="E74" s="119"/>
      <c r="F74" s="120">
        <v>0</v>
      </c>
      <c r="G74" s="120">
        <f>G75</f>
        <v>0</v>
      </c>
    </row>
    <row r="75" spans="1:7" ht="18.75">
      <c r="A75" s="118" t="s">
        <v>193</v>
      </c>
      <c r="B75" s="119" t="s">
        <v>108</v>
      </c>
      <c r="C75" s="119" t="s">
        <v>108</v>
      </c>
      <c r="D75" s="119" t="s">
        <v>109</v>
      </c>
      <c r="E75" s="119" t="s">
        <v>107</v>
      </c>
      <c r="F75" s="120">
        <v>0</v>
      </c>
      <c r="G75" s="120">
        <v>0</v>
      </c>
    </row>
    <row r="76" spans="1:7" ht="18.75">
      <c r="A76" s="102" t="s">
        <v>194</v>
      </c>
      <c r="B76" s="102"/>
      <c r="C76" s="102"/>
      <c r="D76" s="102"/>
      <c r="E76" s="117"/>
      <c r="F76" s="117">
        <f>F6+F26+F29+F36+F39+F49+F58+F64+F70</f>
        <v>58.030000000000008</v>
      </c>
      <c r="G76" s="117">
        <f>G6+G26+G29+G36+G39+G49+G58+G64+G70</f>
        <v>2843.35</v>
      </c>
    </row>
  </sheetData>
  <mergeCells count="2">
    <mergeCell ref="E1:G1"/>
    <mergeCell ref="A2:G2"/>
  </mergeCells>
  <phoneticPr fontId="29" type="noConversion"/>
  <pageMargins left="0.39370078740157483" right="0.25" top="0.16" bottom="0.39370078740157483" header="0" footer="0"/>
  <pageSetup paperSize="9" scale="60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opLeftCell="A17" workbookViewId="0">
      <selection activeCell="H10" sqref="H10"/>
    </sheetView>
  </sheetViews>
  <sheetFormatPr defaultRowHeight="15"/>
  <cols>
    <col min="1" max="1" width="52.85546875" style="140" customWidth="1"/>
    <col min="2" max="2" width="9.140625" style="140"/>
    <col min="3" max="3" width="8.42578125" style="140" customWidth="1"/>
    <col min="4" max="4" width="11" style="140" customWidth="1"/>
    <col min="5" max="6" width="9.5703125" style="140" customWidth="1"/>
    <col min="7" max="7" width="12.85546875" style="140" customWidth="1"/>
    <col min="8" max="16384" width="9.140625" style="140"/>
  </cols>
  <sheetData>
    <row r="1" spans="1:9" ht="62.25" customHeight="1">
      <c r="A1" s="137"/>
      <c r="B1" s="138"/>
      <c r="C1" s="139"/>
      <c r="D1" s="272" t="s">
        <v>216</v>
      </c>
      <c r="E1" s="272"/>
      <c r="F1" s="272"/>
      <c r="G1" s="272"/>
    </row>
    <row r="2" spans="1:9" ht="42" customHeight="1">
      <c r="A2" s="273" t="s">
        <v>217</v>
      </c>
      <c r="B2" s="273"/>
      <c r="C2" s="273"/>
      <c r="D2" s="273"/>
      <c r="E2" s="273"/>
      <c r="F2" s="273"/>
      <c r="G2" s="273"/>
    </row>
    <row r="3" spans="1:9" ht="16.5" customHeight="1">
      <c r="A3" s="141"/>
      <c r="B3" s="141"/>
      <c r="C3" s="141"/>
      <c r="D3" s="142"/>
      <c r="E3" s="142"/>
      <c r="F3" s="142"/>
      <c r="G3" s="142" t="s">
        <v>131</v>
      </c>
    </row>
    <row r="4" spans="1:9" hidden="1">
      <c r="A4" s="274" t="s">
        <v>44</v>
      </c>
      <c r="B4" s="274" t="s">
        <v>132</v>
      </c>
      <c r="C4" s="274" t="s">
        <v>133</v>
      </c>
      <c r="D4" s="275"/>
      <c r="E4" s="275"/>
      <c r="F4" s="275"/>
      <c r="G4" s="275"/>
    </row>
    <row r="5" spans="1:9" ht="67.5">
      <c r="A5" s="274"/>
      <c r="B5" s="274"/>
      <c r="C5" s="274"/>
      <c r="D5" s="144" t="s">
        <v>134</v>
      </c>
      <c r="E5" s="144" t="s">
        <v>3</v>
      </c>
      <c r="F5" s="144" t="s">
        <v>218</v>
      </c>
      <c r="G5" s="144" t="s">
        <v>228</v>
      </c>
    </row>
    <row r="6" spans="1:9">
      <c r="A6" s="143">
        <v>1</v>
      </c>
      <c r="B6" s="143">
        <v>2</v>
      </c>
      <c r="C6" s="143">
        <v>3</v>
      </c>
      <c r="D6" s="143"/>
      <c r="E6" s="143">
        <v>4</v>
      </c>
      <c r="F6" s="143">
        <v>5</v>
      </c>
      <c r="G6" s="143">
        <v>5</v>
      </c>
      <c r="I6" s="145"/>
    </row>
    <row r="7" spans="1:9">
      <c r="A7" s="146" t="s">
        <v>43</v>
      </c>
      <c r="B7" s="147" t="s">
        <v>83</v>
      </c>
      <c r="C7" s="147" t="s">
        <v>84</v>
      </c>
      <c r="D7" s="148">
        <f>D9+D10+D13</f>
        <v>1336.83</v>
      </c>
      <c r="E7" s="148">
        <f>E10</f>
        <v>0</v>
      </c>
      <c r="F7" s="148">
        <f>F9+F10+F13</f>
        <v>1336.83</v>
      </c>
      <c r="G7" s="148">
        <f>G9+G10+G13</f>
        <v>1336.83</v>
      </c>
    </row>
    <row r="8" spans="1:9" ht="40.5">
      <c r="A8" s="149" t="s">
        <v>135</v>
      </c>
      <c r="B8" s="150" t="s">
        <v>83</v>
      </c>
      <c r="C8" s="150" t="s">
        <v>100</v>
      </c>
      <c r="D8" s="151"/>
      <c r="E8" s="148">
        <f>G8-D8</f>
        <v>0</v>
      </c>
      <c r="F8" s="151"/>
      <c r="G8" s="151"/>
    </row>
    <row r="9" spans="1:9" ht="40.5">
      <c r="A9" s="149" t="s">
        <v>42</v>
      </c>
      <c r="B9" s="150" t="s">
        <v>83</v>
      </c>
      <c r="C9" s="150" t="s">
        <v>100</v>
      </c>
      <c r="D9" s="152">
        <v>406.43</v>
      </c>
      <c r="E9" s="152">
        <f>G9-D9</f>
        <v>0</v>
      </c>
      <c r="F9" s="152">
        <v>406.43</v>
      </c>
      <c r="G9" s="152">
        <v>406.43</v>
      </c>
    </row>
    <row r="10" spans="1:9" ht="54">
      <c r="A10" s="149" t="s">
        <v>41</v>
      </c>
      <c r="B10" s="150" t="s">
        <v>83</v>
      </c>
      <c r="C10" s="150" t="s">
        <v>86</v>
      </c>
      <c r="D10" s="153">
        <v>910.4</v>
      </c>
      <c r="E10" s="152">
        <v>0</v>
      </c>
      <c r="F10" s="153">
        <v>910.4</v>
      </c>
      <c r="G10" s="153">
        <v>910.4</v>
      </c>
    </row>
    <row r="11" spans="1:9">
      <c r="A11" s="149" t="s">
        <v>40</v>
      </c>
      <c r="B11" s="150" t="s">
        <v>83</v>
      </c>
      <c r="C11" s="150" t="s">
        <v>104</v>
      </c>
      <c r="D11" s="154">
        <v>0</v>
      </c>
      <c r="E11" s="152">
        <f t="shared" ref="E11:E16" si="0">G11-D11</f>
        <v>0</v>
      </c>
      <c r="F11" s="154">
        <v>0</v>
      </c>
      <c r="G11" s="154">
        <v>0</v>
      </c>
    </row>
    <row r="12" spans="1:9">
      <c r="A12" s="149" t="s">
        <v>136</v>
      </c>
      <c r="B12" s="150" t="s">
        <v>83</v>
      </c>
      <c r="C12" s="150" t="s">
        <v>104</v>
      </c>
      <c r="D12" s="154">
        <v>0</v>
      </c>
      <c r="E12" s="152">
        <f t="shared" si="0"/>
        <v>0</v>
      </c>
      <c r="F12" s="154">
        <v>0</v>
      </c>
      <c r="G12" s="154">
        <v>0</v>
      </c>
    </row>
    <row r="13" spans="1:9">
      <c r="A13" s="149" t="s">
        <v>39</v>
      </c>
      <c r="B13" s="150" t="s">
        <v>83</v>
      </c>
      <c r="C13" s="150" t="s">
        <v>96</v>
      </c>
      <c r="D13" s="154">
        <v>20</v>
      </c>
      <c r="E13" s="152">
        <f t="shared" si="0"/>
        <v>0</v>
      </c>
      <c r="F13" s="154">
        <v>20</v>
      </c>
      <c r="G13" s="154">
        <v>20</v>
      </c>
    </row>
    <row r="14" spans="1:9">
      <c r="A14" s="149" t="s">
        <v>39</v>
      </c>
      <c r="B14" s="150" t="s">
        <v>83</v>
      </c>
      <c r="C14" s="150" t="s">
        <v>122</v>
      </c>
      <c r="D14" s="154">
        <v>0</v>
      </c>
      <c r="E14" s="152">
        <f t="shared" si="0"/>
        <v>0</v>
      </c>
      <c r="F14" s="154">
        <v>0</v>
      </c>
      <c r="G14" s="154">
        <v>0</v>
      </c>
    </row>
    <row r="15" spans="1:9">
      <c r="A15" s="146" t="s">
        <v>38</v>
      </c>
      <c r="B15" s="147" t="s">
        <v>100</v>
      </c>
      <c r="C15" s="147" t="s">
        <v>84</v>
      </c>
      <c r="D15" s="148">
        <f>D16</f>
        <v>48.2</v>
      </c>
      <c r="E15" s="148">
        <f t="shared" si="0"/>
        <v>0</v>
      </c>
      <c r="F15" s="148">
        <f>F16</f>
        <v>48.2</v>
      </c>
      <c r="G15" s="148">
        <f>G16</f>
        <v>48.2</v>
      </c>
    </row>
    <row r="16" spans="1:9">
      <c r="A16" s="149" t="s">
        <v>101</v>
      </c>
      <c r="B16" s="150" t="s">
        <v>100</v>
      </c>
      <c r="C16" s="150" t="s">
        <v>102</v>
      </c>
      <c r="D16" s="152">
        <v>48.2</v>
      </c>
      <c r="E16" s="152">
        <f t="shared" si="0"/>
        <v>0</v>
      </c>
      <c r="F16" s="152">
        <v>48.2</v>
      </c>
      <c r="G16" s="152">
        <v>48.2</v>
      </c>
    </row>
    <row r="17" spans="1:7">
      <c r="A17" s="146" t="s">
        <v>137</v>
      </c>
      <c r="B17" s="155" t="s">
        <v>102</v>
      </c>
      <c r="C17" s="155" t="s">
        <v>84</v>
      </c>
      <c r="D17" s="148">
        <v>2.0699999999999998</v>
      </c>
      <c r="E17" s="148">
        <v>0</v>
      </c>
      <c r="F17" s="148">
        <v>2.0699999999999998</v>
      </c>
      <c r="G17" s="148">
        <v>2.0699999999999998</v>
      </c>
    </row>
    <row r="18" spans="1:7" ht="27">
      <c r="A18" s="149" t="s">
        <v>138</v>
      </c>
      <c r="B18" s="150" t="s">
        <v>102</v>
      </c>
      <c r="C18" s="150" t="s">
        <v>139</v>
      </c>
      <c r="D18" s="152">
        <v>2.0699999999999998</v>
      </c>
      <c r="E18" s="152">
        <v>0</v>
      </c>
      <c r="F18" s="152">
        <v>2.0699999999999998</v>
      </c>
      <c r="G18" s="152">
        <v>2.0699999999999998</v>
      </c>
    </row>
    <row r="19" spans="1:7">
      <c r="A19" s="146" t="s">
        <v>123</v>
      </c>
      <c r="B19" s="147" t="s">
        <v>86</v>
      </c>
      <c r="C19" s="147" t="s">
        <v>84</v>
      </c>
      <c r="D19" s="148">
        <f>D20</f>
        <v>120</v>
      </c>
      <c r="E19" s="152">
        <f>G19-D19</f>
        <v>0</v>
      </c>
      <c r="F19" s="148">
        <f>F20</f>
        <v>120</v>
      </c>
      <c r="G19" s="148">
        <f>G20</f>
        <v>120</v>
      </c>
    </row>
    <row r="20" spans="1:7">
      <c r="A20" s="156" t="s">
        <v>37</v>
      </c>
      <c r="B20" s="150" t="s">
        <v>86</v>
      </c>
      <c r="C20" s="150" t="s">
        <v>122</v>
      </c>
      <c r="D20" s="154">
        <v>120</v>
      </c>
      <c r="E20" s="152">
        <f>G20-D20</f>
        <v>0</v>
      </c>
      <c r="F20" s="154">
        <v>120</v>
      </c>
      <c r="G20" s="154">
        <v>120</v>
      </c>
    </row>
    <row r="21" spans="1:7" ht="15.75">
      <c r="A21" s="157" t="s">
        <v>123</v>
      </c>
      <c r="B21" s="155" t="s">
        <v>86</v>
      </c>
      <c r="C21" s="155" t="s">
        <v>84</v>
      </c>
      <c r="D21" s="158">
        <f>D22</f>
        <v>0</v>
      </c>
      <c r="E21" s="152">
        <v>0</v>
      </c>
      <c r="F21" s="158">
        <f>F22</f>
        <v>0</v>
      </c>
      <c r="G21" s="158">
        <f>G22</f>
        <v>0</v>
      </c>
    </row>
    <row r="22" spans="1:7">
      <c r="A22" s="156" t="s">
        <v>140</v>
      </c>
      <c r="B22" s="150" t="s">
        <v>86</v>
      </c>
      <c r="C22" s="150" t="s">
        <v>139</v>
      </c>
      <c r="D22" s="154">
        <v>0</v>
      </c>
      <c r="E22" s="152">
        <v>0</v>
      </c>
      <c r="F22" s="154">
        <v>0</v>
      </c>
      <c r="G22" s="154">
        <v>0</v>
      </c>
    </row>
    <row r="23" spans="1:7">
      <c r="A23" s="146" t="s">
        <v>36</v>
      </c>
      <c r="B23" s="147" t="s">
        <v>103</v>
      </c>
      <c r="C23" s="147" t="s">
        <v>84</v>
      </c>
      <c r="D23" s="148">
        <f>D24+D25+D26</f>
        <v>60</v>
      </c>
      <c r="E23" s="148">
        <f>G23-D23</f>
        <v>0</v>
      </c>
      <c r="F23" s="148">
        <f>F24+F25+F26</f>
        <v>60</v>
      </c>
      <c r="G23" s="148">
        <f>G24+G25+G26</f>
        <v>60</v>
      </c>
    </row>
    <row r="24" spans="1:7">
      <c r="A24" s="156" t="s">
        <v>141</v>
      </c>
      <c r="B24" s="150" t="s">
        <v>103</v>
      </c>
      <c r="C24" s="150" t="s">
        <v>100</v>
      </c>
      <c r="D24" s="152">
        <v>0</v>
      </c>
      <c r="E24" s="152">
        <f>G24-D24</f>
        <v>0</v>
      </c>
      <c r="F24" s="152">
        <v>0</v>
      </c>
      <c r="G24" s="152">
        <v>0</v>
      </c>
    </row>
    <row r="25" spans="1:7">
      <c r="A25" s="156" t="s">
        <v>35</v>
      </c>
      <c r="B25" s="150" t="s">
        <v>103</v>
      </c>
      <c r="C25" s="150" t="s">
        <v>102</v>
      </c>
      <c r="D25" s="154">
        <v>60</v>
      </c>
      <c r="E25" s="152">
        <v>0</v>
      </c>
      <c r="F25" s="154">
        <v>60</v>
      </c>
      <c r="G25" s="154">
        <v>60</v>
      </c>
    </row>
    <row r="26" spans="1:7" ht="27">
      <c r="A26" s="159" t="s">
        <v>34</v>
      </c>
      <c r="B26" s="150" t="s">
        <v>103</v>
      </c>
      <c r="C26" s="150" t="s">
        <v>103</v>
      </c>
      <c r="D26" s="154">
        <v>0</v>
      </c>
      <c r="E26" s="152">
        <f>G26-D26</f>
        <v>0</v>
      </c>
      <c r="F26" s="154">
        <v>0</v>
      </c>
      <c r="G26" s="154">
        <v>0</v>
      </c>
    </row>
    <row r="27" spans="1:7">
      <c r="A27" s="146" t="s">
        <v>33</v>
      </c>
      <c r="B27" s="147" t="s">
        <v>104</v>
      </c>
      <c r="C27" s="147" t="s">
        <v>84</v>
      </c>
      <c r="D27" s="148">
        <v>120</v>
      </c>
      <c r="E27" s="148">
        <v>129</v>
      </c>
      <c r="F27" s="148">
        <v>249</v>
      </c>
      <c r="G27" s="148">
        <v>249</v>
      </c>
    </row>
    <row r="28" spans="1:7">
      <c r="A28" s="156" t="s">
        <v>32</v>
      </c>
      <c r="B28" s="150" t="s">
        <v>104</v>
      </c>
      <c r="C28" s="150" t="s">
        <v>104</v>
      </c>
      <c r="D28" s="154">
        <v>120</v>
      </c>
      <c r="E28" s="152">
        <v>129</v>
      </c>
      <c r="F28" s="154">
        <v>249</v>
      </c>
      <c r="G28" s="154">
        <v>249</v>
      </c>
    </row>
    <row r="29" spans="1:7">
      <c r="A29" s="146" t="s">
        <v>142</v>
      </c>
      <c r="B29" s="147" t="s">
        <v>105</v>
      </c>
      <c r="C29" s="147" t="s">
        <v>84</v>
      </c>
      <c r="D29" s="148">
        <f>D30</f>
        <v>283.72000000000003</v>
      </c>
      <c r="E29" s="148">
        <v>100.3</v>
      </c>
      <c r="F29" s="148">
        <f>F30</f>
        <v>384.02</v>
      </c>
      <c r="G29" s="148">
        <f>G30</f>
        <v>384.02</v>
      </c>
    </row>
    <row r="30" spans="1:7">
      <c r="A30" s="156" t="s">
        <v>31</v>
      </c>
      <c r="B30" s="150" t="s">
        <v>105</v>
      </c>
      <c r="C30" s="150" t="s">
        <v>83</v>
      </c>
      <c r="D30" s="154">
        <v>283.72000000000003</v>
      </c>
      <c r="E30" s="152">
        <v>100.3</v>
      </c>
      <c r="F30" s="154">
        <v>384.02</v>
      </c>
      <c r="G30" s="154">
        <v>384.02</v>
      </c>
    </row>
    <row r="31" spans="1:7" ht="15.75">
      <c r="A31" s="157" t="s">
        <v>47</v>
      </c>
      <c r="B31" s="155" t="s">
        <v>96</v>
      </c>
      <c r="C31" s="155" t="s">
        <v>84</v>
      </c>
      <c r="D31" s="158">
        <f>D32</f>
        <v>0</v>
      </c>
      <c r="E31" s="152">
        <f>G31-D31</f>
        <v>0</v>
      </c>
      <c r="F31" s="158">
        <f>F32</f>
        <v>0</v>
      </c>
      <c r="G31" s="158">
        <f>G32</f>
        <v>0</v>
      </c>
    </row>
    <row r="32" spans="1:7">
      <c r="A32" s="156" t="s">
        <v>143</v>
      </c>
      <c r="B32" s="150" t="s">
        <v>96</v>
      </c>
      <c r="C32" s="150" t="s">
        <v>83</v>
      </c>
      <c r="D32" s="154">
        <v>0</v>
      </c>
      <c r="E32" s="152">
        <f>G32-D32</f>
        <v>0</v>
      </c>
      <c r="F32" s="154">
        <v>0</v>
      </c>
      <c r="G32" s="154">
        <v>0</v>
      </c>
    </row>
    <row r="33" spans="1:7" ht="15.75">
      <c r="A33" s="157" t="s">
        <v>47</v>
      </c>
      <c r="B33" s="155" t="s">
        <v>96</v>
      </c>
      <c r="C33" s="155" t="s">
        <v>84</v>
      </c>
      <c r="D33" s="158">
        <f>D34</f>
        <v>540.75</v>
      </c>
      <c r="E33" s="152">
        <f>G33-D33</f>
        <v>0</v>
      </c>
      <c r="F33" s="158">
        <f>F34</f>
        <v>540.75</v>
      </c>
      <c r="G33" s="158">
        <f>G34</f>
        <v>540.75</v>
      </c>
    </row>
    <row r="34" spans="1:7">
      <c r="A34" s="156" t="s">
        <v>48</v>
      </c>
      <c r="B34" s="150" t="s">
        <v>96</v>
      </c>
      <c r="C34" s="150" t="s">
        <v>103</v>
      </c>
      <c r="D34" s="154">
        <v>540.75</v>
      </c>
      <c r="E34" s="152">
        <f>G34-D34</f>
        <v>0</v>
      </c>
      <c r="F34" s="154">
        <v>540.75</v>
      </c>
      <c r="G34" s="154">
        <v>540.75</v>
      </c>
    </row>
    <row r="35" spans="1:7">
      <c r="A35" s="156" t="s">
        <v>144</v>
      </c>
      <c r="B35" s="150"/>
      <c r="C35" s="150"/>
      <c r="D35" s="154">
        <f>D7+D15+D19+D21+D23+D27+D29+D33+D17</f>
        <v>2511.5700000000002</v>
      </c>
      <c r="E35" s="152">
        <v>0</v>
      </c>
      <c r="F35" s="154">
        <f>F7+F15+F19+F21+F23+F27+F29+F33+F17</f>
        <v>2740.8700000000003</v>
      </c>
      <c r="G35" s="154">
        <f>G7+G15+G19+G21+G23+G27+G29+G33+G17</f>
        <v>2740.8700000000003</v>
      </c>
    </row>
    <row r="36" spans="1:7">
      <c r="A36" s="156" t="s">
        <v>145</v>
      </c>
      <c r="B36" s="150"/>
      <c r="C36" s="150"/>
      <c r="D36" s="154"/>
      <c r="E36" s="152">
        <v>0</v>
      </c>
      <c r="F36" s="154"/>
      <c r="G36" s="154"/>
    </row>
    <row r="37" spans="1:7">
      <c r="A37" s="146" t="s">
        <v>30</v>
      </c>
      <c r="B37" s="147"/>
      <c r="C37" s="147"/>
      <c r="D37" s="148">
        <f>D7+D15+D17+D19+D23+D27+D29+D31+D33</f>
        <v>2511.5699999999997</v>
      </c>
      <c r="E37" s="148">
        <f>E7+E15+E17+E19+E21+E23+E27+E29+E33</f>
        <v>229.3</v>
      </c>
      <c r="F37" s="148">
        <f>F7+F15+F17+F19+F23+F27+F29+F31+F33</f>
        <v>2740.87</v>
      </c>
      <c r="G37" s="148">
        <f>G7+G15+G17+G19+G21+G23+G27+G29+G33</f>
        <v>2740.87</v>
      </c>
    </row>
  </sheetData>
  <mergeCells count="6">
    <mergeCell ref="D1:G1"/>
    <mergeCell ref="A2:G2"/>
    <mergeCell ref="A4:A5"/>
    <mergeCell ref="B4:B5"/>
    <mergeCell ref="C4:C5"/>
    <mergeCell ref="D4:G4"/>
  </mergeCells>
  <phoneticPr fontId="29" type="noConversion"/>
  <pageMargins left="0.7" right="0.7" top="0.75" bottom="0.75" header="0.3" footer="0.3"/>
  <pageSetup paperSize="9" scale="67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opLeftCell="A17" workbookViewId="0">
      <selection activeCell="F38" sqref="A18:F38"/>
    </sheetView>
  </sheetViews>
  <sheetFormatPr defaultRowHeight="15"/>
  <cols>
    <col min="1" max="1" width="52.85546875" style="57" customWidth="1"/>
    <col min="2" max="2" width="9.140625" style="57"/>
    <col min="3" max="3" width="8.42578125" style="57" customWidth="1"/>
    <col min="4" max="4" width="11" style="57" customWidth="1"/>
    <col min="5" max="5" width="9.5703125" style="57" customWidth="1"/>
    <col min="6" max="6" width="12.85546875" style="57" customWidth="1"/>
    <col min="7" max="16384" width="9.140625" style="57"/>
  </cols>
  <sheetData>
    <row r="1" spans="1:8" ht="54.95" customHeight="1">
      <c r="A1" s="54"/>
      <c r="B1" s="55"/>
      <c r="C1" s="56"/>
      <c r="D1" s="276" t="s">
        <v>274</v>
      </c>
      <c r="E1" s="276"/>
      <c r="F1" s="276"/>
    </row>
    <row r="2" spans="1:8" ht="42" customHeight="1">
      <c r="A2" s="277" t="s">
        <v>275</v>
      </c>
      <c r="B2" s="277"/>
      <c r="C2" s="277"/>
      <c r="D2" s="277"/>
      <c r="E2" s="277"/>
      <c r="F2" s="277"/>
    </row>
    <row r="3" spans="1:8" ht="16.5" customHeight="1">
      <c r="A3" s="135"/>
      <c r="B3" s="135"/>
      <c r="C3" s="135"/>
      <c r="D3" s="58"/>
      <c r="E3" s="58"/>
      <c r="F3" s="58" t="s">
        <v>131</v>
      </c>
    </row>
    <row r="4" spans="1:8" hidden="1">
      <c r="A4" s="278" t="s">
        <v>44</v>
      </c>
      <c r="B4" s="278" t="s">
        <v>132</v>
      </c>
      <c r="C4" s="278" t="s">
        <v>133</v>
      </c>
      <c r="D4" s="279"/>
      <c r="E4" s="279"/>
      <c r="F4" s="279"/>
    </row>
    <row r="5" spans="1:8" ht="54">
      <c r="A5" s="278"/>
      <c r="B5" s="278"/>
      <c r="C5" s="278"/>
      <c r="D5" s="59" t="s">
        <v>134</v>
      </c>
      <c r="E5" s="59" t="s">
        <v>3</v>
      </c>
      <c r="F5" s="59" t="s">
        <v>227</v>
      </c>
    </row>
    <row r="6" spans="1:8">
      <c r="A6" s="60">
        <v>1</v>
      </c>
      <c r="B6" s="60">
        <v>2</v>
      </c>
      <c r="C6" s="60">
        <v>3</v>
      </c>
      <c r="D6" s="60"/>
      <c r="E6" s="60">
        <v>4</v>
      </c>
      <c r="F6" s="60">
        <v>5</v>
      </c>
      <c r="H6" s="136"/>
    </row>
    <row r="7" spans="1:8">
      <c r="A7" s="61" t="s">
        <v>43</v>
      </c>
      <c r="B7" s="62" t="s">
        <v>83</v>
      </c>
      <c r="C7" s="62" t="s">
        <v>84</v>
      </c>
      <c r="D7" s="63">
        <f>D9+D10+D13</f>
        <v>1343.9</v>
      </c>
      <c r="E7" s="63">
        <f>E10</f>
        <v>12.829999999999927</v>
      </c>
      <c r="F7" s="63">
        <f>F9+F10+F13</f>
        <v>1356.73</v>
      </c>
    </row>
    <row r="8" spans="1:8" ht="40.5">
      <c r="A8" s="64" t="s">
        <v>135</v>
      </c>
      <c r="B8" s="65" t="s">
        <v>83</v>
      </c>
      <c r="C8" s="65" t="s">
        <v>100</v>
      </c>
      <c r="D8" s="67"/>
      <c r="E8" s="63">
        <f t="shared" ref="E8:E34" si="0">F8-D8</f>
        <v>0</v>
      </c>
      <c r="F8" s="67"/>
    </row>
    <row r="9" spans="1:8" ht="40.5">
      <c r="A9" s="64" t="s">
        <v>42</v>
      </c>
      <c r="B9" s="65" t="s">
        <v>83</v>
      </c>
      <c r="C9" s="65" t="s">
        <v>100</v>
      </c>
      <c r="D9" s="68">
        <v>406.43</v>
      </c>
      <c r="E9" s="68">
        <f t="shared" si="0"/>
        <v>0</v>
      </c>
      <c r="F9" s="68">
        <v>406.43</v>
      </c>
    </row>
    <row r="10" spans="1:8" ht="54">
      <c r="A10" s="64" t="s">
        <v>41</v>
      </c>
      <c r="B10" s="65" t="s">
        <v>83</v>
      </c>
      <c r="C10" s="65" t="s">
        <v>86</v>
      </c>
      <c r="D10" s="66">
        <v>917.47</v>
      </c>
      <c r="E10" s="68">
        <f>F10-D10</f>
        <v>12.829999999999927</v>
      </c>
      <c r="F10" s="66">
        <v>930.3</v>
      </c>
    </row>
    <row r="11" spans="1:8">
      <c r="A11" s="64" t="s">
        <v>40</v>
      </c>
      <c r="B11" s="65" t="s">
        <v>83</v>
      </c>
      <c r="C11" s="65" t="s">
        <v>104</v>
      </c>
      <c r="D11" s="69">
        <v>0</v>
      </c>
      <c r="E11" s="68">
        <f t="shared" si="0"/>
        <v>0</v>
      </c>
      <c r="F11" s="69">
        <v>0</v>
      </c>
    </row>
    <row r="12" spans="1:8">
      <c r="A12" s="64" t="s">
        <v>136</v>
      </c>
      <c r="B12" s="65" t="s">
        <v>83</v>
      </c>
      <c r="C12" s="65" t="s">
        <v>104</v>
      </c>
      <c r="D12" s="69">
        <v>0</v>
      </c>
      <c r="E12" s="68">
        <f t="shared" si="0"/>
        <v>0</v>
      </c>
      <c r="F12" s="69">
        <v>0</v>
      </c>
    </row>
    <row r="13" spans="1:8">
      <c r="A13" s="64" t="s">
        <v>39</v>
      </c>
      <c r="B13" s="65" t="s">
        <v>83</v>
      </c>
      <c r="C13" s="65" t="s">
        <v>96</v>
      </c>
      <c r="D13" s="69">
        <v>20</v>
      </c>
      <c r="E13" s="68">
        <f t="shared" si="0"/>
        <v>0</v>
      </c>
      <c r="F13" s="69">
        <v>20</v>
      </c>
    </row>
    <row r="14" spans="1:8">
      <c r="A14" s="64" t="s">
        <v>39</v>
      </c>
      <c r="B14" s="65" t="s">
        <v>83</v>
      </c>
      <c r="C14" s="65" t="s">
        <v>122</v>
      </c>
      <c r="D14" s="69">
        <v>0</v>
      </c>
      <c r="E14" s="68">
        <f t="shared" si="0"/>
        <v>0</v>
      </c>
      <c r="F14" s="69">
        <v>0</v>
      </c>
    </row>
    <row r="15" spans="1:8">
      <c r="A15" s="61" t="s">
        <v>38</v>
      </c>
      <c r="B15" s="62" t="s">
        <v>100</v>
      </c>
      <c r="C15" s="62" t="s">
        <v>84</v>
      </c>
      <c r="D15" s="63">
        <f>D16</f>
        <v>48.2</v>
      </c>
      <c r="E15" s="63">
        <f t="shared" si="0"/>
        <v>0</v>
      </c>
      <c r="F15" s="63">
        <f>F16</f>
        <v>48.2</v>
      </c>
    </row>
    <row r="16" spans="1:8">
      <c r="A16" s="64" t="s">
        <v>101</v>
      </c>
      <c r="B16" s="65" t="s">
        <v>100</v>
      </c>
      <c r="C16" s="65" t="s">
        <v>102</v>
      </c>
      <c r="D16" s="68">
        <v>48.2</v>
      </c>
      <c r="E16" s="68">
        <f t="shared" si="0"/>
        <v>0</v>
      </c>
      <c r="F16" s="68">
        <v>48.2</v>
      </c>
    </row>
    <row r="17" spans="1:6">
      <c r="A17" s="61" t="s">
        <v>137</v>
      </c>
      <c r="B17" s="70" t="s">
        <v>102</v>
      </c>
      <c r="C17" s="70" t="s">
        <v>84</v>
      </c>
      <c r="D17" s="63">
        <v>2.0699999999999998</v>
      </c>
      <c r="E17" s="63">
        <v>0</v>
      </c>
      <c r="F17" s="63">
        <v>2.0699999999999998</v>
      </c>
    </row>
    <row r="18" spans="1:6" ht="27">
      <c r="A18" s="64" t="s">
        <v>138</v>
      </c>
      <c r="B18" s="65" t="s">
        <v>102</v>
      </c>
      <c r="C18" s="65" t="s">
        <v>139</v>
      </c>
      <c r="D18" s="68">
        <v>2.0699999999999998</v>
      </c>
      <c r="E18" s="68">
        <v>0</v>
      </c>
      <c r="F18" s="68">
        <v>2.0699999999999998</v>
      </c>
    </row>
    <row r="19" spans="1:6">
      <c r="A19" s="61" t="s">
        <v>123</v>
      </c>
      <c r="B19" s="62" t="s">
        <v>86</v>
      </c>
      <c r="C19" s="62" t="s">
        <v>84</v>
      </c>
      <c r="D19" s="63">
        <f>D20</f>
        <v>149.30000000000001</v>
      </c>
      <c r="E19" s="68">
        <f t="shared" si="0"/>
        <v>0</v>
      </c>
      <c r="F19" s="63">
        <f>F20</f>
        <v>149.30000000000001</v>
      </c>
    </row>
    <row r="20" spans="1:6">
      <c r="A20" s="71" t="s">
        <v>37</v>
      </c>
      <c r="B20" s="65" t="s">
        <v>86</v>
      </c>
      <c r="C20" s="65" t="s">
        <v>122</v>
      </c>
      <c r="D20" s="69">
        <v>149.30000000000001</v>
      </c>
      <c r="E20" s="68">
        <f t="shared" si="0"/>
        <v>0</v>
      </c>
      <c r="F20" s="69">
        <v>149.30000000000001</v>
      </c>
    </row>
    <row r="21" spans="1:6" ht="15.75">
      <c r="A21" s="72" t="s">
        <v>123</v>
      </c>
      <c r="B21" s="70" t="s">
        <v>86</v>
      </c>
      <c r="C21" s="70" t="s">
        <v>84</v>
      </c>
      <c r="D21" s="73">
        <f>D22</f>
        <v>25</v>
      </c>
      <c r="E21" s="68">
        <v>0</v>
      </c>
      <c r="F21" s="73">
        <f>F22</f>
        <v>25</v>
      </c>
    </row>
    <row r="22" spans="1:6">
      <c r="A22" s="71" t="s">
        <v>140</v>
      </c>
      <c r="B22" s="65" t="s">
        <v>86</v>
      </c>
      <c r="C22" s="65" t="s">
        <v>139</v>
      </c>
      <c r="D22" s="69">
        <v>25</v>
      </c>
      <c r="E22" s="68">
        <v>0</v>
      </c>
      <c r="F22" s="69">
        <v>25</v>
      </c>
    </row>
    <row r="23" spans="1:6">
      <c r="A23" s="61" t="s">
        <v>36</v>
      </c>
      <c r="B23" s="62" t="s">
        <v>103</v>
      </c>
      <c r="C23" s="62" t="s">
        <v>84</v>
      </c>
      <c r="D23" s="63">
        <f>D24+D25+D26</f>
        <v>85.22</v>
      </c>
      <c r="E23" s="63">
        <f t="shared" si="0"/>
        <v>14.469999999999999</v>
      </c>
      <c r="F23" s="63">
        <f>F24+F25+F26</f>
        <v>99.69</v>
      </c>
    </row>
    <row r="24" spans="1:6">
      <c r="A24" s="71" t="s">
        <v>141</v>
      </c>
      <c r="B24" s="65" t="s">
        <v>103</v>
      </c>
      <c r="C24" s="65" t="s">
        <v>100</v>
      </c>
      <c r="D24" s="68">
        <v>25.22</v>
      </c>
      <c r="E24" s="68">
        <f>F24-D24</f>
        <v>14.469999999999999</v>
      </c>
      <c r="F24" s="68">
        <v>39.69</v>
      </c>
    </row>
    <row r="25" spans="1:6">
      <c r="A25" s="71" t="s">
        <v>35</v>
      </c>
      <c r="B25" s="65" t="s">
        <v>103</v>
      </c>
      <c r="C25" s="65" t="s">
        <v>102</v>
      </c>
      <c r="D25" s="69">
        <v>60</v>
      </c>
      <c r="E25" s="68">
        <v>0</v>
      </c>
      <c r="F25" s="69">
        <v>60</v>
      </c>
    </row>
    <row r="26" spans="1:6" ht="27">
      <c r="A26" s="74" t="s">
        <v>34</v>
      </c>
      <c r="B26" s="65" t="s">
        <v>103</v>
      </c>
      <c r="C26" s="65" t="s">
        <v>103</v>
      </c>
      <c r="D26" s="69">
        <v>0</v>
      </c>
      <c r="E26" s="68">
        <f t="shared" si="0"/>
        <v>0</v>
      </c>
      <c r="F26" s="69">
        <v>0</v>
      </c>
    </row>
    <row r="27" spans="1:6">
      <c r="A27" s="61" t="s">
        <v>33</v>
      </c>
      <c r="B27" s="62" t="s">
        <v>104</v>
      </c>
      <c r="C27" s="62" t="s">
        <v>84</v>
      </c>
      <c r="D27" s="63">
        <v>248.36</v>
      </c>
      <c r="E27" s="63">
        <f>E28</f>
        <v>34.46</v>
      </c>
      <c r="F27" s="63">
        <v>282.82</v>
      </c>
    </row>
    <row r="28" spans="1:6">
      <c r="A28" s="71" t="s">
        <v>32</v>
      </c>
      <c r="B28" s="65" t="s">
        <v>104</v>
      </c>
      <c r="C28" s="65" t="s">
        <v>104</v>
      </c>
      <c r="D28" s="69">
        <v>248.36</v>
      </c>
      <c r="E28" s="68">
        <v>34.46</v>
      </c>
      <c r="F28" s="69">
        <v>282.82</v>
      </c>
    </row>
    <row r="29" spans="1:6">
      <c r="A29" s="61" t="s">
        <v>142</v>
      </c>
      <c r="B29" s="62" t="s">
        <v>105</v>
      </c>
      <c r="C29" s="62" t="s">
        <v>84</v>
      </c>
      <c r="D29" s="63">
        <f>D30</f>
        <v>361.87</v>
      </c>
      <c r="E29" s="63">
        <f>E30</f>
        <v>43.81</v>
      </c>
      <c r="F29" s="63">
        <f>F30</f>
        <v>405.68</v>
      </c>
    </row>
    <row r="30" spans="1:6">
      <c r="A30" s="71" t="s">
        <v>31</v>
      </c>
      <c r="B30" s="65" t="s">
        <v>105</v>
      </c>
      <c r="C30" s="65" t="s">
        <v>83</v>
      </c>
      <c r="D30" s="69">
        <v>361.87</v>
      </c>
      <c r="E30" s="68">
        <f>F30-D30</f>
        <v>43.81</v>
      </c>
      <c r="F30" s="69">
        <v>405.68</v>
      </c>
    </row>
    <row r="31" spans="1:6" ht="15.75">
      <c r="A31" s="72" t="s">
        <v>47</v>
      </c>
      <c r="B31" s="70" t="s">
        <v>96</v>
      </c>
      <c r="C31" s="70" t="s">
        <v>84</v>
      </c>
      <c r="D31" s="73">
        <f>D32</f>
        <v>0</v>
      </c>
      <c r="E31" s="68">
        <f t="shared" si="0"/>
        <v>0</v>
      </c>
      <c r="F31" s="73">
        <f>F32</f>
        <v>0</v>
      </c>
    </row>
    <row r="32" spans="1:6">
      <c r="A32" s="71" t="s">
        <v>143</v>
      </c>
      <c r="B32" s="65" t="s">
        <v>96</v>
      </c>
      <c r="C32" s="65" t="s">
        <v>83</v>
      </c>
      <c r="D32" s="69">
        <v>0</v>
      </c>
      <c r="E32" s="68">
        <f t="shared" si="0"/>
        <v>0</v>
      </c>
      <c r="F32" s="69">
        <v>0</v>
      </c>
    </row>
    <row r="33" spans="1:6" ht="15.75">
      <c r="A33" s="72" t="s">
        <v>47</v>
      </c>
      <c r="B33" s="70" t="s">
        <v>96</v>
      </c>
      <c r="C33" s="70" t="s">
        <v>84</v>
      </c>
      <c r="D33" s="73">
        <v>521.4</v>
      </c>
      <c r="E33" s="68">
        <f t="shared" si="0"/>
        <v>-47.539999999999964</v>
      </c>
      <c r="F33" s="73">
        <f>F34</f>
        <v>473.86</v>
      </c>
    </row>
    <row r="34" spans="1:6">
      <c r="A34" s="71" t="s">
        <v>48</v>
      </c>
      <c r="B34" s="65" t="s">
        <v>96</v>
      </c>
      <c r="C34" s="65" t="s">
        <v>103</v>
      </c>
      <c r="D34" s="69">
        <v>521.4</v>
      </c>
      <c r="E34" s="68">
        <f>F34-D34</f>
        <v>-47.539999999999964</v>
      </c>
      <c r="F34" s="69">
        <v>473.86</v>
      </c>
    </row>
    <row r="35" spans="1:6">
      <c r="A35" s="71" t="s">
        <v>144</v>
      </c>
      <c r="B35" s="65"/>
      <c r="C35" s="65"/>
      <c r="D35" s="69">
        <f>D7+D15+D19+D21+D23+D27+D29+D33+D17</f>
        <v>2785.32</v>
      </c>
      <c r="E35" s="68">
        <v>0</v>
      </c>
      <c r="F35" s="69">
        <f>F7+F15+F19+F21+F23+F27+F29+F33+F17</f>
        <v>2843.3500000000004</v>
      </c>
    </row>
    <row r="36" spans="1:6">
      <c r="A36" s="71" t="s">
        <v>145</v>
      </c>
      <c r="B36" s="65"/>
      <c r="C36" s="65"/>
      <c r="D36" s="69"/>
      <c r="E36" s="68">
        <v>0</v>
      </c>
      <c r="F36" s="69"/>
    </row>
    <row r="37" spans="1:6">
      <c r="A37" s="61" t="s">
        <v>30</v>
      </c>
      <c r="B37" s="62"/>
      <c r="C37" s="62"/>
      <c r="D37" s="63">
        <f>D7+D15+D21+D23+D27+D29+D33+D19+D17</f>
        <v>2785.3200000000006</v>
      </c>
      <c r="E37" s="63">
        <f>E7+E15+E17+E19+E21+E23+E27+E29+E33</f>
        <v>58.029999999999973</v>
      </c>
      <c r="F37" s="63">
        <f>F7+F15+F17+F19+F21+F23+F27+F29+F33</f>
        <v>2843.35</v>
      </c>
    </row>
  </sheetData>
  <mergeCells count="6">
    <mergeCell ref="D1:F1"/>
    <mergeCell ref="A2:F2"/>
    <mergeCell ref="A4:A5"/>
    <mergeCell ref="B4:B5"/>
    <mergeCell ref="C4:C5"/>
    <mergeCell ref="D4:F4"/>
  </mergeCells>
  <phoneticPr fontId="29" type="noConversion"/>
  <pageMargins left="0.7" right="0.7" top="0.75" bottom="0.75" header="0.3" footer="0.3"/>
  <pageSetup paperSize="9" scale="74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I50"/>
  <sheetViews>
    <sheetView view="pageBreakPreview" topLeftCell="A5" zoomScale="75" zoomScaleNormal="100" zoomScaleSheetLayoutView="75" workbookViewId="0">
      <selection activeCell="F17" sqref="F17"/>
    </sheetView>
  </sheetViews>
  <sheetFormatPr defaultRowHeight="12.75"/>
  <cols>
    <col min="1" max="1" width="18.5703125" customWidth="1"/>
    <col min="2" max="2" width="18.7109375" customWidth="1"/>
    <col min="3" max="3" width="35.85546875" style="2" customWidth="1"/>
    <col min="4" max="4" width="60.28515625" style="5" customWidth="1"/>
    <col min="5" max="5" width="15.42578125" style="5" customWidth="1"/>
    <col min="6" max="6" width="18.140625" style="5" customWidth="1"/>
    <col min="7" max="7" width="23.7109375" style="5" customWidth="1"/>
    <col min="8" max="8" width="28.140625" style="2" bestFit="1" customWidth="1"/>
  </cols>
  <sheetData>
    <row r="1" spans="2:9" ht="13.5" customHeight="1">
      <c r="B1" s="12"/>
      <c r="C1" s="13"/>
      <c r="D1" s="14"/>
      <c r="E1" s="282" t="s">
        <v>212</v>
      </c>
      <c r="F1" s="283"/>
      <c r="G1" s="283"/>
      <c r="H1" s="283"/>
      <c r="I1" s="12"/>
    </row>
    <row r="2" spans="2:9" s="1" customFormat="1" ht="92.25" customHeight="1">
      <c r="B2" s="15"/>
      <c r="C2" s="16"/>
      <c r="D2" s="17"/>
      <c r="E2" s="283"/>
      <c r="F2" s="283"/>
      <c r="G2" s="283"/>
      <c r="H2" s="283"/>
      <c r="I2" s="15"/>
    </row>
    <row r="3" spans="2:9" s="7" customFormat="1" ht="21" customHeight="1">
      <c r="B3" s="280" t="s">
        <v>213</v>
      </c>
      <c r="C3" s="281"/>
      <c r="D3" s="281"/>
      <c r="E3" s="281"/>
      <c r="F3" s="281"/>
      <c r="G3" s="281"/>
      <c r="H3" s="281"/>
      <c r="I3" s="15"/>
    </row>
    <row r="4" spans="2:9" s="1" customFormat="1" ht="21">
      <c r="B4" s="18"/>
      <c r="C4" s="19"/>
      <c r="D4" s="20"/>
      <c r="E4" s="20"/>
      <c r="F4" s="20"/>
      <c r="G4" s="20"/>
      <c r="H4" s="21" t="s">
        <v>49</v>
      </c>
      <c r="I4" s="15"/>
    </row>
    <row r="5" spans="2:9" s="7" customFormat="1" ht="81">
      <c r="B5" s="22" t="s">
        <v>1</v>
      </c>
      <c r="C5" s="22" t="s">
        <v>2</v>
      </c>
      <c r="D5" s="22" t="s">
        <v>0</v>
      </c>
      <c r="E5" s="22" t="s">
        <v>210</v>
      </c>
      <c r="F5" s="22" t="s">
        <v>3</v>
      </c>
      <c r="G5" s="22" t="s">
        <v>214</v>
      </c>
      <c r="H5" s="22" t="s">
        <v>215</v>
      </c>
      <c r="I5" s="15"/>
    </row>
    <row r="6" spans="2:9" s="7" customFormat="1" ht="41.25">
      <c r="B6" s="23" t="s">
        <v>85</v>
      </c>
      <c r="C6" s="24" t="s">
        <v>4</v>
      </c>
      <c r="D6" s="25" t="s">
        <v>5</v>
      </c>
      <c r="E6" s="44">
        <f>E8+E10+E13+E16+E19+E26</f>
        <v>525.70000000000005</v>
      </c>
      <c r="F6" s="44">
        <f>F7+F26</f>
        <v>13.3</v>
      </c>
      <c r="G6" s="44">
        <v>544</v>
      </c>
      <c r="H6" s="44">
        <f>H8+H10+H13+H16+H19+H26</f>
        <v>544</v>
      </c>
      <c r="I6" s="15"/>
    </row>
    <row r="7" spans="2:9" s="7" customFormat="1" ht="21">
      <c r="B7" s="26"/>
      <c r="C7" s="28"/>
      <c r="D7" s="27" t="s">
        <v>6</v>
      </c>
      <c r="E7" s="28">
        <f>E8+E10+E13+E16+E19</f>
        <v>515.20000000000005</v>
      </c>
      <c r="F7" s="28">
        <f>F8+F10+F13+F19</f>
        <v>11.8</v>
      </c>
      <c r="G7" s="28">
        <v>532</v>
      </c>
      <c r="H7" s="28">
        <f>H8+H10+H13+H16+H19</f>
        <v>532</v>
      </c>
      <c r="I7" s="15"/>
    </row>
    <row r="8" spans="2:9" s="7" customFormat="1" ht="21">
      <c r="B8" s="29" t="s">
        <v>85</v>
      </c>
      <c r="C8" s="46" t="s">
        <v>7</v>
      </c>
      <c r="D8" s="25" t="s">
        <v>8</v>
      </c>
      <c r="E8" s="24">
        <f>E9</f>
        <v>38</v>
      </c>
      <c r="F8" s="24">
        <v>2</v>
      </c>
      <c r="G8" s="24">
        <v>40</v>
      </c>
      <c r="H8" s="24">
        <f>H9</f>
        <v>40</v>
      </c>
      <c r="I8" s="15"/>
    </row>
    <row r="9" spans="2:9" s="7" customFormat="1" ht="168">
      <c r="B9" s="30" t="s">
        <v>112</v>
      </c>
      <c r="C9" s="30" t="s">
        <v>76</v>
      </c>
      <c r="D9" s="31" t="s">
        <v>211</v>
      </c>
      <c r="E9" s="28">
        <v>38</v>
      </c>
      <c r="F9" s="28">
        <v>2</v>
      </c>
      <c r="G9" s="28">
        <v>40</v>
      </c>
      <c r="H9" s="28">
        <v>40</v>
      </c>
      <c r="I9" s="15"/>
    </row>
    <row r="10" spans="2:9" s="8" customFormat="1" ht="26.25" customHeight="1">
      <c r="B10" s="29" t="s">
        <v>85</v>
      </c>
      <c r="C10" s="24" t="s">
        <v>9</v>
      </c>
      <c r="D10" s="25" t="s">
        <v>10</v>
      </c>
      <c r="E10" s="24">
        <f>E11</f>
        <v>10</v>
      </c>
      <c r="F10" s="24">
        <f>F11</f>
        <v>2</v>
      </c>
      <c r="G10" s="24">
        <v>12</v>
      </c>
      <c r="H10" s="24">
        <f>H11</f>
        <v>12</v>
      </c>
      <c r="I10" s="33"/>
    </row>
    <row r="11" spans="2:9" s="7" customFormat="1" ht="26.25" customHeight="1">
      <c r="B11" s="30" t="s">
        <v>85</v>
      </c>
      <c r="C11" s="28" t="s">
        <v>11</v>
      </c>
      <c r="D11" s="27" t="s">
        <v>12</v>
      </c>
      <c r="E11" s="24">
        <f>E12</f>
        <v>10</v>
      </c>
      <c r="F11" s="28">
        <f>F12</f>
        <v>2</v>
      </c>
      <c r="G11" s="28">
        <v>12</v>
      </c>
      <c r="H11" s="24">
        <f>H12</f>
        <v>12</v>
      </c>
      <c r="I11" s="15"/>
    </row>
    <row r="12" spans="2:9" s="7" customFormat="1" ht="25.5" customHeight="1">
      <c r="B12" s="30" t="s">
        <v>112</v>
      </c>
      <c r="C12" s="28" t="s">
        <v>73</v>
      </c>
      <c r="D12" s="32" t="s">
        <v>12</v>
      </c>
      <c r="E12" s="28">
        <v>10</v>
      </c>
      <c r="F12" s="28">
        <v>2</v>
      </c>
      <c r="G12" s="28">
        <v>12</v>
      </c>
      <c r="H12" s="28">
        <v>12</v>
      </c>
      <c r="I12" s="15"/>
    </row>
    <row r="13" spans="2:9" s="8" customFormat="1" ht="27" customHeight="1">
      <c r="B13" s="29" t="s">
        <v>85</v>
      </c>
      <c r="C13" s="24" t="s">
        <v>13</v>
      </c>
      <c r="D13" s="25" t="s">
        <v>14</v>
      </c>
      <c r="E13" s="24">
        <f>E14+E16</f>
        <v>251.2</v>
      </c>
      <c r="F13" s="24">
        <f>F14+F16</f>
        <v>7.8</v>
      </c>
      <c r="G13" s="24">
        <f>G14+G16</f>
        <v>259</v>
      </c>
      <c r="H13" s="24">
        <f>H14+H16</f>
        <v>259</v>
      </c>
      <c r="I13" s="33"/>
    </row>
    <row r="14" spans="2:9" s="8" customFormat="1" ht="30" customHeight="1">
      <c r="B14" s="30" t="s">
        <v>85</v>
      </c>
      <c r="C14" s="28" t="s">
        <v>51</v>
      </c>
      <c r="D14" s="27" t="s">
        <v>114</v>
      </c>
      <c r="E14" s="24">
        <f>E15</f>
        <v>40.200000000000003</v>
      </c>
      <c r="F14" s="24">
        <f>F15</f>
        <v>2.8</v>
      </c>
      <c r="G14" s="24">
        <v>43</v>
      </c>
      <c r="H14" s="24">
        <f>H15</f>
        <v>43</v>
      </c>
      <c r="I14" s="33"/>
    </row>
    <row r="15" spans="2:9" s="8" customFormat="1" ht="84">
      <c r="B15" s="30" t="s">
        <v>112</v>
      </c>
      <c r="C15" s="30" t="s">
        <v>74</v>
      </c>
      <c r="D15" s="32" t="s">
        <v>75</v>
      </c>
      <c r="E15" s="28">
        <v>40.200000000000003</v>
      </c>
      <c r="F15" s="28">
        <v>2.8</v>
      </c>
      <c r="G15" s="28">
        <v>43</v>
      </c>
      <c r="H15" s="28">
        <v>43</v>
      </c>
      <c r="I15" s="33"/>
    </row>
    <row r="16" spans="2:9" s="7" customFormat="1" ht="21">
      <c r="B16" s="30" t="s">
        <v>85</v>
      </c>
      <c r="C16" s="28" t="s">
        <v>52</v>
      </c>
      <c r="D16" s="27" t="s">
        <v>115</v>
      </c>
      <c r="E16" s="24">
        <f>E17+E18</f>
        <v>211</v>
      </c>
      <c r="F16" s="24">
        <v>5</v>
      </c>
      <c r="G16" s="24">
        <v>216</v>
      </c>
      <c r="H16" s="24">
        <f>H17+H18</f>
        <v>216</v>
      </c>
      <c r="I16" s="15"/>
    </row>
    <row r="17" spans="2:9" s="7" customFormat="1" ht="147">
      <c r="B17" s="30" t="s">
        <v>112</v>
      </c>
      <c r="C17" s="34" t="s">
        <v>117</v>
      </c>
      <c r="D17" s="32" t="s">
        <v>71</v>
      </c>
      <c r="E17" s="28">
        <v>91</v>
      </c>
      <c r="F17" s="28">
        <v>3</v>
      </c>
      <c r="G17" s="28">
        <v>94</v>
      </c>
      <c r="H17" s="28">
        <v>94</v>
      </c>
      <c r="I17" s="15"/>
    </row>
    <row r="18" spans="2:9" s="7" customFormat="1" ht="147">
      <c r="B18" s="30" t="s">
        <v>112</v>
      </c>
      <c r="C18" s="28" t="s">
        <v>116</v>
      </c>
      <c r="D18" s="32" t="s">
        <v>72</v>
      </c>
      <c r="E18" s="28">
        <v>120</v>
      </c>
      <c r="F18" s="28">
        <v>2</v>
      </c>
      <c r="G18" s="28">
        <v>122</v>
      </c>
      <c r="H18" s="28">
        <v>122</v>
      </c>
      <c r="I18" s="15"/>
    </row>
    <row r="19" spans="2:9" s="8" customFormat="1" ht="31.5" customHeight="1">
      <c r="B19" s="29" t="s">
        <v>85</v>
      </c>
      <c r="C19" s="24" t="s">
        <v>15</v>
      </c>
      <c r="D19" s="25" t="s">
        <v>16</v>
      </c>
      <c r="E19" s="24">
        <f>E20</f>
        <v>5</v>
      </c>
      <c r="F19" s="24">
        <v>0</v>
      </c>
      <c r="G19" s="24">
        <v>5</v>
      </c>
      <c r="H19" s="24">
        <f>H20</f>
        <v>5</v>
      </c>
      <c r="I19" s="33"/>
    </row>
    <row r="20" spans="2:9" s="8" customFormat="1" ht="168">
      <c r="B20" s="30" t="s">
        <v>82</v>
      </c>
      <c r="C20" s="28" t="s">
        <v>78</v>
      </c>
      <c r="D20" s="32" t="s">
        <v>79</v>
      </c>
      <c r="E20" s="24">
        <v>5</v>
      </c>
      <c r="F20" s="24">
        <v>0</v>
      </c>
      <c r="G20" s="24">
        <v>5</v>
      </c>
      <c r="H20" s="24">
        <v>5</v>
      </c>
      <c r="I20" s="33"/>
    </row>
    <row r="21" spans="2:9" s="8" customFormat="1" ht="61.5" hidden="1">
      <c r="B21" s="30" t="s">
        <v>85</v>
      </c>
      <c r="C21" s="24" t="s">
        <v>17</v>
      </c>
      <c r="D21" s="25" t="s">
        <v>18</v>
      </c>
      <c r="E21" s="24"/>
      <c r="F21" s="24"/>
      <c r="G21" s="24"/>
      <c r="H21" s="24"/>
      <c r="I21" s="33"/>
    </row>
    <row r="22" spans="2:9" s="8" customFormat="1" ht="40.5" hidden="1">
      <c r="B22" s="29"/>
      <c r="C22" s="24" t="s">
        <v>19</v>
      </c>
      <c r="D22" s="25" t="s">
        <v>20</v>
      </c>
      <c r="E22" s="24"/>
      <c r="F22" s="24"/>
      <c r="G22" s="24"/>
      <c r="H22" s="24"/>
      <c r="I22" s="33"/>
    </row>
    <row r="23" spans="2:9" s="8" customFormat="1" ht="20.25" hidden="1">
      <c r="B23" s="29"/>
      <c r="C23" s="24" t="s">
        <v>21</v>
      </c>
      <c r="D23" s="25" t="s">
        <v>22</v>
      </c>
      <c r="E23" s="24"/>
      <c r="F23" s="24"/>
      <c r="G23" s="24"/>
      <c r="H23" s="24"/>
      <c r="I23" s="33"/>
    </row>
    <row r="24" spans="2:9" s="8" customFormat="1" ht="40.5" hidden="1">
      <c r="B24" s="29"/>
      <c r="C24" s="24" t="s">
        <v>23</v>
      </c>
      <c r="D24" s="25" t="s">
        <v>24</v>
      </c>
      <c r="E24" s="24"/>
      <c r="F24" s="24"/>
      <c r="G24" s="24"/>
      <c r="H24" s="24"/>
      <c r="I24" s="33"/>
    </row>
    <row r="25" spans="2:9" s="8" customFormat="1" ht="20.25" hidden="1">
      <c r="B25" s="29"/>
      <c r="C25" s="24" t="s">
        <v>53</v>
      </c>
      <c r="D25" s="25" t="s">
        <v>54</v>
      </c>
      <c r="E25" s="24"/>
      <c r="F25" s="24"/>
      <c r="G25" s="24"/>
      <c r="H25" s="24"/>
      <c r="I25" s="33"/>
    </row>
    <row r="26" spans="2:9" s="8" customFormat="1" ht="60.75">
      <c r="B26" s="47" t="s">
        <v>85</v>
      </c>
      <c r="C26" s="49" t="s">
        <v>125</v>
      </c>
      <c r="D26" s="50" t="s">
        <v>126</v>
      </c>
      <c r="E26" s="49">
        <f>E27</f>
        <v>10.5</v>
      </c>
      <c r="F26" s="49">
        <v>1.5</v>
      </c>
      <c r="G26" s="49">
        <v>12</v>
      </c>
      <c r="H26" s="49">
        <v>12</v>
      </c>
      <c r="I26" s="33"/>
    </row>
    <row r="27" spans="2:9" s="8" customFormat="1" ht="126">
      <c r="B27" s="48" t="s">
        <v>82</v>
      </c>
      <c r="C27" s="51" t="s">
        <v>127</v>
      </c>
      <c r="D27" s="52" t="s">
        <v>128</v>
      </c>
      <c r="E27" s="51">
        <v>10.5</v>
      </c>
      <c r="F27" s="51">
        <v>1.5</v>
      </c>
      <c r="G27" s="51">
        <v>12</v>
      </c>
      <c r="H27" s="51">
        <v>12</v>
      </c>
      <c r="I27" s="33"/>
    </row>
    <row r="28" spans="2:9" s="9" customFormat="1" ht="31.5" customHeight="1">
      <c r="B28" s="35" t="s">
        <v>85</v>
      </c>
      <c r="C28" s="24" t="s">
        <v>25</v>
      </c>
      <c r="D28" s="25" t="s">
        <v>26</v>
      </c>
      <c r="E28" s="24">
        <f>E29</f>
        <v>2196.87</v>
      </c>
      <c r="F28" s="24">
        <f>H28-E28</f>
        <v>0</v>
      </c>
      <c r="G28" s="24">
        <v>2196.87</v>
      </c>
      <c r="H28" s="24">
        <f>H29</f>
        <v>2196.87</v>
      </c>
      <c r="I28" s="36"/>
    </row>
    <row r="29" spans="2:9" s="10" customFormat="1" ht="63">
      <c r="B29" s="39" t="s">
        <v>85</v>
      </c>
      <c r="C29" s="28" t="s">
        <v>27</v>
      </c>
      <c r="D29" s="27" t="s">
        <v>28</v>
      </c>
      <c r="E29" s="41">
        <v>2196.87</v>
      </c>
      <c r="F29" s="28">
        <f>F30+F34</f>
        <v>0</v>
      </c>
      <c r="G29" s="28">
        <v>2196.87</v>
      </c>
      <c r="H29" s="41">
        <v>2196.87</v>
      </c>
      <c r="I29" s="38"/>
    </row>
    <row r="30" spans="2:9" s="10" customFormat="1" ht="63">
      <c r="B30" s="39" t="s">
        <v>85</v>
      </c>
      <c r="C30" s="28" t="s">
        <v>27</v>
      </c>
      <c r="D30" s="27" t="s">
        <v>28</v>
      </c>
      <c r="E30" s="41">
        <f>E31+E34</f>
        <v>2196.87</v>
      </c>
      <c r="F30" s="28">
        <f>F31</f>
        <v>0</v>
      </c>
      <c r="G30" s="28">
        <v>2196.87</v>
      </c>
      <c r="H30" s="41">
        <f>H31+H34</f>
        <v>2196.87</v>
      </c>
      <c r="I30" s="40"/>
    </row>
    <row r="31" spans="2:9" s="10" customFormat="1" ht="61.5">
      <c r="B31" s="35" t="s">
        <v>85</v>
      </c>
      <c r="C31" s="24" t="s">
        <v>57</v>
      </c>
      <c r="D31" s="25" t="s">
        <v>58</v>
      </c>
      <c r="E31" s="37">
        <f>E32</f>
        <v>2148.67</v>
      </c>
      <c r="F31" s="24">
        <v>0</v>
      </c>
      <c r="G31" s="24">
        <v>2148.67</v>
      </c>
      <c r="H31" s="37">
        <f>H32</f>
        <v>2148.67</v>
      </c>
      <c r="I31" s="40"/>
    </row>
    <row r="32" spans="2:9" s="10" customFormat="1" ht="63">
      <c r="B32" s="39" t="s">
        <v>82</v>
      </c>
      <c r="C32" s="28" t="s">
        <v>69</v>
      </c>
      <c r="D32" s="32" t="s">
        <v>80</v>
      </c>
      <c r="E32" s="41">
        <v>2148.67</v>
      </c>
      <c r="F32" s="41">
        <v>0</v>
      </c>
      <c r="G32" s="41">
        <v>2148.67</v>
      </c>
      <c r="H32" s="41">
        <v>2148.67</v>
      </c>
      <c r="I32" s="40"/>
    </row>
    <row r="33" spans="2:9" s="10" customFormat="1" ht="42" hidden="1">
      <c r="B33" s="39"/>
      <c r="C33" s="28" t="s">
        <v>59</v>
      </c>
      <c r="D33" s="27" t="s">
        <v>60</v>
      </c>
      <c r="E33" s="41"/>
      <c r="F33" s="42"/>
      <c r="G33" s="42"/>
      <c r="H33" s="41"/>
      <c r="I33" s="40"/>
    </row>
    <row r="34" spans="2:9" s="10" customFormat="1" ht="51.75" customHeight="1">
      <c r="B34" s="35" t="s">
        <v>85</v>
      </c>
      <c r="C34" s="24" t="s">
        <v>61</v>
      </c>
      <c r="D34" s="25" t="s">
        <v>62</v>
      </c>
      <c r="E34" s="37">
        <v>48.2</v>
      </c>
      <c r="F34" s="24">
        <v>0</v>
      </c>
      <c r="G34" s="24">
        <v>48.2</v>
      </c>
      <c r="H34" s="37">
        <v>48.2</v>
      </c>
      <c r="I34" s="40"/>
    </row>
    <row r="35" spans="2:9" s="10" customFormat="1" ht="52.5" customHeight="1">
      <c r="B35" s="39" t="s">
        <v>82</v>
      </c>
      <c r="C35" s="28" t="s">
        <v>70</v>
      </c>
      <c r="D35" s="32" t="s">
        <v>81</v>
      </c>
      <c r="E35" s="41">
        <v>48.2</v>
      </c>
      <c r="F35" s="24">
        <v>0</v>
      </c>
      <c r="G35" s="24">
        <v>48.2</v>
      </c>
      <c r="H35" s="41">
        <v>48.2</v>
      </c>
      <c r="I35" s="40"/>
    </row>
    <row r="36" spans="2:9" s="10" customFormat="1" ht="29.25" hidden="1" customHeight="1">
      <c r="B36" s="39" t="s">
        <v>85</v>
      </c>
      <c r="C36" s="28" t="s">
        <v>63</v>
      </c>
      <c r="D36" s="27" t="s">
        <v>64</v>
      </c>
      <c r="E36" s="43"/>
      <c r="F36" s="42"/>
      <c r="G36" s="42"/>
      <c r="H36" s="43"/>
      <c r="I36" s="40"/>
    </row>
    <row r="37" spans="2:9" s="7" customFormat="1" ht="29.25" hidden="1" customHeight="1">
      <c r="B37" s="30" t="s">
        <v>85</v>
      </c>
      <c r="C37" s="28" t="s">
        <v>55</v>
      </c>
      <c r="D37" s="27" t="s">
        <v>56</v>
      </c>
      <c r="E37" s="28"/>
      <c r="F37" s="27"/>
      <c r="G37" s="27"/>
      <c r="H37" s="28"/>
      <c r="I37" s="15"/>
    </row>
    <row r="38" spans="2:9" s="7" customFormat="1" ht="29.25" customHeight="1">
      <c r="B38" s="130" t="s">
        <v>85</v>
      </c>
      <c r="C38" s="131" t="s">
        <v>208</v>
      </c>
      <c r="D38" s="132" t="s">
        <v>64</v>
      </c>
      <c r="E38" s="131">
        <v>0</v>
      </c>
      <c r="F38" s="131">
        <v>0</v>
      </c>
      <c r="G38" s="131">
        <v>0</v>
      </c>
      <c r="H38" s="131">
        <v>0</v>
      </c>
      <c r="I38" s="15"/>
    </row>
    <row r="39" spans="2:9" s="7" customFormat="1" ht="55.5" customHeight="1">
      <c r="B39" s="30" t="s">
        <v>82</v>
      </c>
      <c r="C39" s="28" t="s">
        <v>203</v>
      </c>
      <c r="D39" s="27" t="s">
        <v>204</v>
      </c>
      <c r="E39" s="28">
        <v>0</v>
      </c>
      <c r="F39" s="28">
        <v>0</v>
      </c>
      <c r="G39" s="28">
        <v>0</v>
      </c>
      <c r="H39" s="28">
        <v>0</v>
      </c>
      <c r="I39" s="15"/>
    </row>
    <row r="40" spans="2:9" s="7" customFormat="1" ht="52.5" customHeight="1">
      <c r="B40" s="30" t="s">
        <v>82</v>
      </c>
      <c r="C40" s="28" t="s">
        <v>129</v>
      </c>
      <c r="D40" s="27" t="s">
        <v>130</v>
      </c>
      <c r="E40" s="28">
        <v>0</v>
      </c>
      <c r="F40" s="28">
        <v>0</v>
      </c>
      <c r="G40" s="28">
        <v>0</v>
      </c>
      <c r="H40" s="28">
        <v>0</v>
      </c>
      <c r="I40" s="15"/>
    </row>
    <row r="41" spans="2:9" s="7" customFormat="1" ht="30" customHeight="1">
      <c r="B41" s="29"/>
      <c r="C41" s="24"/>
      <c r="D41" s="25" t="s">
        <v>29</v>
      </c>
      <c r="E41" s="44">
        <f>E6+E28</f>
        <v>2722.5699999999997</v>
      </c>
      <c r="F41" s="24">
        <f>F6+F28</f>
        <v>13.3</v>
      </c>
      <c r="G41" s="24">
        <v>2740.87</v>
      </c>
      <c r="H41" s="44">
        <f>H6+H28</f>
        <v>2740.87</v>
      </c>
      <c r="I41" s="15"/>
    </row>
    <row r="42" spans="2:9" s="6" customFormat="1" ht="33.6" customHeight="1">
      <c r="B42" s="53"/>
      <c r="C42" s="53"/>
      <c r="D42" s="133"/>
      <c r="E42" s="134"/>
      <c r="F42" s="53"/>
      <c r="G42" s="53"/>
      <c r="H42" s="45"/>
      <c r="I42" s="12"/>
    </row>
    <row r="43" spans="2:9" ht="21">
      <c r="E43" s="17"/>
    </row>
    <row r="44" spans="2:9" ht="21">
      <c r="E44" s="53"/>
    </row>
    <row r="45" spans="2:9" ht="18">
      <c r="E45" s="11"/>
    </row>
    <row r="46" spans="2:9">
      <c r="E46" s="3"/>
    </row>
    <row r="47" spans="2:9">
      <c r="E47" s="129"/>
    </row>
    <row r="48" spans="2:9">
      <c r="E48" s="129"/>
    </row>
    <row r="49" spans="5:5">
      <c r="E49" s="3"/>
    </row>
    <row r="50" spans="5:5" ht="13.5">
      <c r="E50" s="4"/>
    </row>
  </sheetData>
  <mergeCells count="2">
    <mergeCell ref="B3:H3"/>
    <mergeCell ref="E1:H2"/>
  </mergeCells>
  <phoneticPr fontId="28" type="noConversion"/>
  <pageMargins left="0.62992125984251968" right="0.19685039370078741" top="0.51181102362204722" bottom="0.43307086614173229" header="0.51181102362204722" footer="0.43307086614173229"/>
  <pageSetup paperSize="9" scale="38" pageOrder="overThenDown" orientation="portrait" r:id="rId1"/>
  <headerFooter alignWithMargins="0"/>
  <rowBreaks count="1" manualBreakCount="1">
    <brk id="41" max="7" man="1"/>
  </rowBreaks>
  <colBreaks count="1" manualBreakCount="1">
    <brk id="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прил1</vt:lpstr>
      <vt:lpstr>прил2</vt:lpstr>
      <vt:lpstr>Лист3 (2)</vt:lpstr>
      <vt:lpstr>Лист3</vt:lpstr>
      <vt:lpstr>Лист4 (2)</vt:lpstr>
      <vt:lpstr>Лист4</vt:lpstr>
      <vt:lpstr>Лист2 (2)</vt:lpstr>
      <vt:lpstr>Лист2</vt:lpstr>
      <vt:lpstr>Лист 1 (2)</vt:lpstr>
      <vt:lpstr>Лист 1</vt:lpstr>
      <vt:lpstr>'Лист 1'!Область_печати</vt:lpstr>
      <vt:lpstr>'Лист 1 (2)'!Область_печати</vt:lpstr>
      <vt:lpstr>прил1!Область_печати</vt:lpstr>
      <vt:lpstr>прил2!Область_печати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2016-11-16T02:31:20Z</cp:lastPrinted>
  <dcterms:created xsi:type="dcterms:W3CDTF">2007-09-12T09:25:25Z</dcterms:created>
  <dcterms:modified xsi:type="dcterms:W3CDTF">2016-11-16T02:31:43Z</dcterms:modified>
</cp:coreProperties>
</file>