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0"/>
  </bookViews>
  <sheets>
    <sheet name="прил 3" sheetId="1" r:id="rId1"/>
    <sheet name="Лист3" sheetId="2" state="hidden" r:id="rId2"/>
    <sheet name="lkz hf,kj" sheetId="3" state="hidden" r:id="rId3"/>
    <sheet name="Лист1" sheetId="4" state="hidden" r:id="rId4"/>
    <sheet name="Лист2" sheetId="5" state="hidden" r:id="rId5"/>
  </sheets>
  <externalReferences>
    <externalReference r:id="rId8"/>
  </externalReferences>
  <definedNames>
    <definedName name="_xlnm.Print_Titles" localSheetId="0">'прил 3'!$4:$5</definedName>
    <definedName name="_xlnm.Print_Area" localSheetId="2">'lkz hf,kj'!$A$1:$M$91</definedName>
    <definedName name="_xlnm.Print_Area" localSheetId="0">'прил 3'!$A$1:$F$53</definedName>
    <definedName name="прил1" localSheetId="2">#REF!</definedName>
    <definedName name="прил1">#REF!</definedName>
    <definedName name="приложение" localSheetId="2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<sst xmlns="http://schemas.openxmlformats.org/spreadsheetml/2006/main" count="1295" uniqueCount="295">
  <si>
    <t>Сумма</t>
  </si>
  <si>
    <t>1 01 00000 00 0000 000</t>
  </si>
  <si>
    <t>Налог на доходы физических лиц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</si>
  <si>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</si>
  <si>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</si>
  <si>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</si>
  <si>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</si>
  <si>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</si>
  <si>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</si>
  <si>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</si>
  <si>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</si>
  <si>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</si>
  <si>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</si>
  <si>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</si>
  <si>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</si>
  <si>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</si>
  <si>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</si>
  <si>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</si>
  <si>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</si>
  <si>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</si>
  <si>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</si>
  <si>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</si>
  <si>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</si>
  <si>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</si>
  <si>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</si>
  <si>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</si>
  <si>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</si>
  <si>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</si>
  <si>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</si>
  <si>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</si>
  <si>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</si>
  <si>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</si>
  <si>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</si>
  <si>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</si>
  <si>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</si>
  <si>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</si>
  <si>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</si>
  <si>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</si>
  <si>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</si>
  <si>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</si>
  <si>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</si>
  <si>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</si>
  <si>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</si>
  <si>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</si>
  <si>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</si>
  <si>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</si>
  <si>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</si>
  <si>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</si>
  <si>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</si>
  <si>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</si>
  <si>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</si>
  <si>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</si>
  <si>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</si>
  <si>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</si>
  <si>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</si>
  <si>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</si>
  <si>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</si>
  <si>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</si>
  <si>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</si>
  <si>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</si>
  <si>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</si>
  <si>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</si>
  <si>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</si>
  <si>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</si>
  <si>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</si>
  <si>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</si>
  <si>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</si>
  <si>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</si>
  <si>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</si>
  <si>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</si>
  <si>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</si>
  <si>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</si>
  <si>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</si>
  <si>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</si>
  <si>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</si>
  <si>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</si>
  <si>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 xml:space="preserve"> 1 11 05000 00 0000 120</t>
  </si>
  <si>
    <t>2 02 02000 00 0000 151</t>
  </si>
  <si>
    <t>2 02 02999 10 0000 151</t>
  </si>
  <si>
    <t>4319900</t>
  </si>
  <si>
    <t>3510500</t>
  </si>
  <si>
    <t>Утверждено доходов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</si>
  <si>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</si>
  <si>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</si>
  <si>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</si>
  <si>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</si>
  <si>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</si>
  <si>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</si>
  <si>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</si>
  <si>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</si>
  <si>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</si>
  <si>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</si>
  <si>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</si>
  <si>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</si>
  <si>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</si>
  <si>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</si>
  <si>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2 02 01000 00 0000 151</t>
  </si>
  <si>
    <t>2 02 01001 10  0000 151</t>
  </si>
  <si>
    <t>2 02 03000 00 0000 151</t>
  </si>
  <si>
    <t>2 02 03015  00 0000 151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</si>
  <si>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</si>
  <si>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</si>
  <si>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</si>
  <si>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</si>
  <si>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</si>
  <si>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</si>
  <si>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</si>
  <si>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</si>
  <si>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</si>
  <si>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</si>
  <si>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</si>
  <si>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</si>
  <si>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</si>
  <si>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</si>
  <si>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</si>
  <si>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</si>
  <si>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</si>
  <si>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</si>
  <si>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</si>
  <si>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</si>
  <si>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</si>
  <si>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</si>
  <si>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</si>
  <si>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</si>
  <si>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</si>
  <si>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</si>
  <si>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</si>
  <si>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</si>
  <si>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</si>
  <si>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</si>
  <si>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</si>
  <si>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</si>
  <si>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</si>
  <si>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</si>
  <si>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</si>
  <si>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</si>
  <si>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</si>
  <si>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</si>
  <si>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</si>
  <si>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</si>
  <si>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</si>
  <si>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</si>
  <si>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</si>
  <si>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</si>
  <si>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</si>
  <si>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</si>
  <si>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</si>
  <si>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</si>
  <si>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</si>
  <si>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</si>
  <si>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</si>
  <si>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</si>
  <si>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 поселений на выравнивание бюджетной обеспеченности</t>
  </si>
  <si>
    <t>Итого расходов</t>
  </si>
  <si>
    <t>Выборы депутатов представительного органа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</si>
  <si>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</si>
  <si>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</si>
  <si>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</si>
  <si>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</si>
  <si>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</si>
  <si>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</si>
  <si>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</si>
  <si>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</si>
  <si>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</si>
  <si>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</si>
  <si>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</si>
  <si>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</si>
  <si>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</si>
  <si>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</si>
  <si>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</si>
  <si>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</si>
  <si>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</si>
  <si>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</si>
  <si>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</si>
  <si>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</si>
  <si>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</si>
  <si>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</si>
  <si>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</si>
  <si>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</si>
  <si>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</si>
  <si>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</si>
  <si>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</si>
  <si>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</si>
  <si>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</si>
  <si>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</si>
  <si>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</si>
  <si>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</si>
  <si>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</si>
  <si>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</si>
  <si>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</si>
  <si>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</si>
  <si>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</si>
  <si>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</si>
  <si>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</si>
  <si>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</si>
  <si>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</si>
  <si>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</si>
  <si>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</si>
  <si>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</si>
  <si>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</si>
  <si>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</si>
  <si>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</si>
  <si>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</si>
  <si>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</si>
  <si>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</si>
  <si>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</si>
  <si>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</si>
  <si>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</si>
  <si>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</si>
  <si>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</si>
  <si>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</si>
  <si>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</si>
  <si>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</si>
  <si>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</si>
  <si>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</si>
  <si>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</si>
  <si>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</si>
  <si>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</si>
  <si>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</si>
  <si>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</si>
  <si>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</si>
  <si>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</si>
  <si>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</si>
  <si>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</si>
  <si>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</si>
  <si>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</si>
  <si>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</si>
  <si>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</si>
  <si>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</si>
  <si>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</si>
  <si>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</si>
  <si>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</si>
  <si>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</si>
  <si>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</si>
  <si>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</si>
  <si>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</si>
  <si>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</si>
  <si>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</si>
  <si>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</si>
  <si>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</si>
  <si>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</si>
  <si>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</si>
  <si>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</si>
  <si>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</si>
  <si>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</si>
  <si>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</si>
  <si>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</si>
  <si>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</si>
  <si>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</si>
  <si>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</si>
  <si>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</si>
  <si>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</si>
  <si>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</si>
  <si>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</si>
  <si>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</si>
  <si>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</si>
  <si>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</si>
  <si>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</si>
  <si>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</si>
  <si>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</si>
  <si>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</si>
  <si>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</si>
  <si>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</si>
  <si>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</si>
  <si>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</si>
  <si>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</si>
  <si>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</si>
  <si>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</si>
  <si>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</si>
  <si>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</si>
  <si>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</si>
  <si>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</si>
  <si>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</si>
  <si>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</si>
  <si>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</si>
  <si>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</si>
  <si>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</si>
  <si>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</si>
  <si>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</si>
  <si>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</si>
  <si>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</si>
  <si>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</si>
  <si>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</si>
  <si>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</si>
  <si>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</si>
  <si>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</si>
  <si>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</si>
  <si>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1 08 04020 01 1000 110</t>
  </si>
  <si>
    <t xml:space="preserve"> </t>
  </si>
  <si>
    <t>прочие межбюджетные трансферты общего характера</t>
  </si>
  <si>
    <t>2 02 04014 10 0000 151</t>
  </si>
  <si>
    <t>2 02 04012 10 0000 100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</si>
  <si>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</si>
  <si>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Приложение № 3к решению сельского Совета депутатов №___ от __ ____ ___г "О бюджете муниципального образования "Куладинское  сельское поселение" на 2016 г."</t>
  </si>
  <si>
    <t>Объём поступлений доходов в бюджет муниципального образования "Куладинское сельское поселение"  в 2016 году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</si>
</sst>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3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0" borderId="0">
      <alignment/>
      <protection/>
    </xf>
    <xf numFmtId="0" fontId="32" fillId="0" borderId="0">
      <alignment/>
      <protection/>
    </xf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2" fontId="26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49" fontId="26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vertical="distributed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left" vertical="justify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7" fillId="0" borderId="0" xfId="0" applyFont="1" applyFill="1" applyBorder="1" applyAlignment="1">
      <alignment horizontal="left" vertical="justify" wrapText="1"/>
    </xf>
    <xf numFmtId="0" fontId="28" fillId="0" borderId="0" xfId="0" applyFont="1" applyAlignment="1">
      <alignment horizontal="left" vertical="justify"/>
    </xf>
    <xf numFmtId="0" fontId="28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57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2" max="2" width="25.75390625" style="2" customWidth="1"/>
    <col min="3" max="3" width="57.25390625" style="2" customWidth="1"/>
    <col min="4" max="4" width="12.75390625" style="2" hidden="1" customWidth="1"/>
    <col min="5" max="5" width="15.75390625" style="0" customWidth="1"/>
    <col min="6" max="6" width="16.75390625" style="0" customWidth="1"/>
  </cols>
  <sheetData>
    <row r="1" spans="1:6" s="4" customFormat="1" ht="75" customHeight="1">
      <c r="A1" s="4" t="s">
        <v>288</v>
      </c>
      <c r="B1" s="3"/>
      <c r="C1" s="3"/>
      <c r="D1" s="84" t="s">
        <v>293</v>
      </c>
      <c r="E1" s="84"/>
      <c r="F1" s="84"/>
    </row>
    <row r="2" spans="1:7" s="4" customFormat="1" ht="15.75" customHeight="1">
      <c r="A2" s="92" t="s">
        <v>294</v>
      </c>
      <c r="B2" s="92"/>
      <c r="C2" s="92"/>
      <c r="D2" s="92"/>
      <c r="E2" s="92"/>
      <c r="F2" s="92"/>
      <c r="G2" s="50"/>
    </row>
    <row r="3" spans="2:6" s="4" customFormat="1" ht="12.75">
      <c r="B3" s="61"/>
      <c r="C3" s="61"/>
      <c r="D3" s="41"/>
      <c r="E3" s="41"/>
      <c r="F3" s="41" t="s">
        <v>5</v>
      </c>
    </row>
    <row r="4" spans="1:6" s="4" customFormat="1" ht="54" customHeight="1">
      <c r="A4" s="9" t="s">
        <v>104</v>
      </c>
      <c r="B4" s="9" t="s">
        <v>3</v>
      </c>
      <c r="C4" s="9" t="s">
        <v>4</v>
      </c>
      <c r="D4" s="9" t="s">
        <v>81</v>
      </c>
      <c r="E4" s="30" t="s">
        <v>85</v>
      </c>
      <c r="F4" s="30" t="s">
        <v>82</v>
      </c>
    </row>
    <row r="5" spans="1:6" s="4" customFormat="1" ht="12.75">
      <c r="A5" s="27"/>
      <c r="B5" s="9">
        <v>1</v>
      </c>
      <c r="C5" s="9">
        <v>2</v>
      </c>
      <c r="D5" s="9">
        <v>3</v>
      </c>
      <c r="E5" s="22">
        <v>4</v>
      </c>
      <c r="F5" s="22">
        <v>5</v>
      </c>
    </row>
    <row r="6" spans="1:6" s="4" customFormat="1" ht="12.75">
      <c r="A6" s="56" t="s">
        <v>39</v>
      </c>
      <c r="B6" s="22" t="s">
        <v>128</v>
      </c>
      <c r="C6" s="62" t="s">
        <v>135</v>
      </c>
      <c r="D6" s="63">
        <f>D7+D27</f>
        <v>658.3000000000001</v>
      </c>
      <c r="E6" s="63">
        <v>50.7</v>
      </c>
      <c r="F6" s="63">
        <v>293.5</v>
      </c>
    </row>
    <row r="7" spans="1:6" s="4" customFormat="1" ht="12.75">
      <c r="A7" s="64"/>
      <c r="B7" s="65"/>
      <c r="C7" s="19" t="s">
        <v>136</v>
      </c>
      <c r="D7" s="24">
        <f>D8+D17+D20+D25+D12</f>
        <v>622.3000000000001</v>
      </c>
      <c r="E7" s="24">
        <v>47.8</v>
      </c>
      <c r="F7" s="24">
        <v>290.5</v>
      </c>
    </row>
    <row r="8" spans="1:6" s="4" customFormat="1" ht="12.75">
      <c r="A8" s="56" t="s">
        <v>39</v>
      </c>
      <c r="B8" s="9" t="s">
        <v>1</v>
      </c>
      <c r="C8" s="19" t="s">
        <v>137</v>
      </c>
      <c r="D8" s="24">
        <f>D9</f>
        <v>140</v>
      </c>
      <c r="E8" s="24">
        <f>E9</f>
        <v>5</v>
      </c>
      <c r="F8" s="24">
        <f>F9</f>
        <v>34</v>
      </c>
    </row>
    <row r="9" spans="1:6" s="4" customFormat="1" ht="12.75">
      <c r="A9" s="49" t="s">
        <v>39</v>
      </c>
      <c r="B9" s="17" t="s">
        <v>73</v>
      </c>
      <c r="C9" s="20" t="s">
        <v>2</v>
      </c>
      <c r="D9" s="13">
        <f>D10+D11</f>
        <v>140</v>
      </c>
      <c r="E9" s="13">
        <f>SUM(E10:E11)</f>
        <v>5</v>
      </c>
      <c r="F9" s="13">
        <f>SUM(F10:F11)</f>
        <v>34</v>
      </c>
    </row>
    <row r="10" spans="1:6" s="4" customFormat="1" ht="63.75">
      <c r="A10" s="49" t="s">
        <v>93</v>
      </c>
      <c r="B10" s="17" t="s">
        <v>147</v>
      </c>
      <c r="C10" s="20" t="s">
        <v>150</v>
      </c>
      <c r="D10" s="13">
        <v>140</v>
      </c>
      <c r="E10" s="26">
        <v>5</v>
      </c>
      <c r="F10" s="13">
        <v>34</v>
      </c>
    </row>
    <row r="11" spans="1:6" s="4" customFormat="1" ht="89.25">
      <c r="A11" s="49" t="s">
        <v>93</v>
      </c>
      <c r="B11" s="17" t="s">
        <v>149</v>
      </c>
      <c r="C11" s="20" t="s">
        <v>151</v>
      </c>
      <c r="D11" s="13">
        <v>0</v>
      </c>
      <c r="E11" s="26">
        <f>F11-D11</f>
        <v>0</v>
      </c>
      <c r="F11" s="13">
        <v>0</v>
      </c>
    </row>
    <row r="12" spans="1:6" s="4" customFormat="1" ht="25.5">
      <c r="A12" s="56" t="s">
        <v>39</v>
      </c>
      <c r="B12" s="9" t="s">
        <v>170</v>
      </c>
      <c r="C12" s="19" t="s">
        <v>171</v>
      </c>
      <c r="D12" s="24">
        <f>D13+D14+D15+D16</f>
        <v>241.70000000000002</v>
      </c>
      <c r="E12" s="26">
        <v>0</v>
      </c>
      <c r="F12" s="24">
        <f>F13+F14+F15+F16</f>
        <v>0</v>
      </c>
    </row>
    <row r="13" spans="1:6" s="4" customFormat="1" ht="25.5">
      <c r="A13" s="49" t="s">
        <v>229</v>
      </c>
      <c r="B13" s="17" t="s">
        <v>169</v>
      </c>
      <c r="C13" s="20" t="s">
        <v>174</v>
      </c>
      <c r="D13" s="13">
        <v>104</v>
      </c>
      <c r="E13" s="26">
        <v>0</v>
      </c>
      <c r="F13" s="13">
        <v>0</v>
      </c>
    </row>
    <row r="14" spans="1:6" s="4" customFormat="1" ht="38.25">
      <c r="A14" s="49" t="s">
        <v>229</v>
      </c>
      <c r="B14" s="17" t="s">
        <v>168</v>
      </c>
      <c r="C14" s="20" t="s">
        <v>172</v>
      </c>
      <c r="D14" s="13">
        <v>1.9</v>
      </c>
      <c r="E14" s="26">
        <v>0</v>
      </c>
      <c r="F14" s="13">
        <v>0</v>
      </c>
    </row>
    <row r="15" spans="1:6" s="4" customFormat="1" ht="38.25">
      <c r="A15" s="49" t="s">
        <v>229</v>
      </c>
      <c r="B15" s="17" t="s">
        <v>167</v>
      </c>
      <c r="C15" s="20" t="s">
        <v>173</v>
      </c>
      <c r="D15" s="13">
        <v>130</v>
      </c>
      <c r="E15" s="26">
        <v>0</v>
      </c>
      <c r="F15" s="13">
        <v>0</v>
      </c>
    </row>
    <row r="16" spans="1:6" s="4" customFormat="1" ht="38.25">
      <c r="A16" s="49" t="s">
        <v>229</v>
      </c>
      <c r="B16" s="17" t="s">
        <v>166</v>
      </c>
      <c r="C16" s="20" t="s">
        <v>175</v>
      </c>
      <c r="D16" s="13">
        <v>5.8</v>
      </c>
      <c r="E16" s="26">
        <v>0</v>
      </c>
      <c r="F16" s="13">
        <v>0</v>
      </c>
    </row>
    <row r="17" spans="1:6" s="7" customFormat="1" ht="12.75">
      <c r="A17" s="56" t="s">
        <v>39</v>
      </c>
      <c r="B17" s="9" t="s">
        <v>26</v>
      </c>
      <c r="C17" s="19" t="s">
        <v>27</v>
      </c>
      <c r="D17" s="24">
        <f>+D19</f>
        <v>12</v>
      </c>
      <c r="E17" s="25">
        <v>0.8</v>
      </c>
      <c r="F17" s="24">
        <f>+F19</f>
        <v>8</v>
      </c>
    </row>
    <row r="18" spans="1:6" s="7" customFormat="1" ht="21" customHeight="1" hidden="1">
      <c r="A18" s="49" t="s">
        <v>93</v>
      </c>
      <c r="B18" s="17" t="s">
        <v>138</v>
      </c>
      <c r="C18" s="20" t="s">
        <v>139</v>
      </c>
      <c r="D18" s="24"/>
      <c r="E18" s="25">
        <f>F18-D18</f>
        <v>0</v>
      </c>
      <c r="F18" s="24"/>
    </row>
    <row r="19" spans="1:6" s="4" customFormat="1" ht="12.75">
      <c r="A19" s="49" t="s">
        <v>93</v>
      </c>
      <c r="B19" s="17" t="s">
        <v>74</v>
      </c>
      <c r="C19" s="20" t="s">
        <v>28</v>
      </c>
      <c r="D19" s="13">
        <v>12</v>
      </c>
      <c r="E19" s="26">
        <v>0.8</v>
      </c>
      <c r="F19" s="13">
        <v>8</v>
      </c>
    </row>
    <row r="20" spans="1:6" s="7" customFormat="1" ht="12.75">
      <c r="A20" s="56" t="s">
        <v>39</v>
      </c>
      <c r="B20" s="9" t="s">
        <v>29</v>
      </c>
      <c r="C20" s="19" t="s">
        <v>140</v>
      </c>
      <c r="D20" s="24">
        <f>D21+D22</f>
        <v>203</v>
      </c>
      <c r="E20" s="25">
        <f>F20-D20</f>
        <v>42</v>
      </c>
      <c r="F20" s="24">
        <f>F21+F22</f>
        <v>245</v>
      </c>
    </row>
    <row r="21" spans="1:6" s="4" customFormat="1" ht="38.25">
      <c r="A21" s="49" t="s">
        <v>93</v>
      </c>
      <c r="B21" s="17" t="s">
        <v>75</v>
      </c>
      <c r="C21" s="20" t="s">
        <v>100</v>
      </c>
      <c r="D21" s="13">
        <v>25</v>
      </c>
      <c r="E21" s="26">
        <f>F21-D21</f>
        <v>10</v>
      </c>
      <c r="F21" s="13">
        <v>35</v>
      </c>
    </row>
    <row r="22" spans="1:6" s="4" customFormat="1" ht="12.75">
      <c r="A22" s="49" t="s">
        <v>39</v>
      </c>
      <c r="B22" s="17" t="s">
        <v>30</v>
      </c>
      <c r="C22" s="20" t="s">
        <v>31</v>
      </c>
      <c r="D22" s="21">
        <f>D23+D24</f>
        <v>178</v>
      </c>
      <c r="E22" s="26">
        <f>F22-D22</f>
        <v>32</v>
      </c>
      <c r="F22" s="21">
        <f>F23+F24</f>
        <v>210</v>
      </c>
    </row>
    <row r="23" spans="1:6" s="4" customFormat="1" ht="51">
      <c r="A23" s="49" t="s">
        <v>93</v>
      </c>
      <c r="B23" s="17" t="s">
        <v>32</v>
      </c>
      <c r="C23" s="20" t="s">
        <v>65</v>
      </c>
      <c r="D23" s="21">
        <v>178</v>
      </c>
      <c r="E23" s="26">
        <f>F23-D23</f>
        <v>32</v>
      </c>
      <c r="F23" s="21">
        <v>210</v>
      </c>
    </row>
    <row r="24" spans="1:6" s="4" customFormat="1" ht="38.25" hidden="1">
      <c r="A24" s="49" t="s">
        <v>93</v>
      </c>
      <c r="B24" s="17" t="s">
        <v>34</v>
      </c>
      <c r="C24" s="20" t="s">
        <v>33</v>
      </c>
      <c r="D24" s="13">
        <v>0</v>
      </c>
      <c r="E24" s="26">
        <f>F24-D24</f>
        <v>0</v>
      </c>
      <c r="F24" s="13">
        <v>0</v>
      </c>
    </row>
    <row r="25" spans="1:6" s="7" customFormat="1" ht="12.75">
      <c r="A25" s="56" t="s">
        <v>39</v>
      </c>
      <c r="B25" s="9" t="s">
        <v>88</v>
      </c>
      <c r="C25" s="19" t="s">
        <v>89</v>
      </c>
      <c r="D25" s="66">
        <f>D26</f>
        <v>25.6</v>
      </c>
      <c r="E25" s="25">
        <v>2.9</v>
      </c>
      <c r="F25" s="66">
        <f>F26</f>
        <v>3.5</v>
      </c>
    </row>
    <row r="26" spans="1:6" s="4" customFormat="1" ht="51">
      <c r="A26" s="49" t="s">
        <v>93</v>
      </c>
      <c r="B26" s="17" t="s">
        <v>287</v>
      </c>
      <c r="C26" s="20" t="s">
        <v>66</v>
      </c>
      <c r="D26" s="21">
        <v>25.6</v>
      </c>
      <c r="E26" s="26">
        <v>2.9</v>
      </c>
      <c r="F26" s="21">
        <v>3.5</v>
      </c>
    </row>
    <row r="27" spans="1:6" s="4" customFormat="1" ht="12.75">
      <c r="A27" s="49"/>
      <c r="B27" s="17"/>
      <c r="C27" s="19" t="s">
        <v>67</v>
      </c>
      <c r="D27" s="28">
        <f>D28+D32+D34</f>
        <v>36</v>
      </c>
      <c r="E27" s="25">
        <v>0</v>
      </c>
      <c r="F27" s="28">
        <f>F28+F32+F34</f>
        <v>3</v>
      </c>
    </row>
    <row r="28" spans="1:6" s="4" customFormat="1" ht="25.5">
      <c r="A28" s="56" t="s">
        <v>39</v>
      </c>
      <c r="B28" s="9" t="s">
        <v>94</v>
      </c>
      <c r="C28" s="19" t="s">
        <v>115</v>
      </c>
      <c r="D28" s="28">
        <f>D29</f>
        <v>36</v>
      </c>
      <c r="E28" s="25">
        <v>0</v>
      </c>
      <c r="F28" s="28">
        <f>F29</f>
        <v>3</v>
      </c>
    </row>
    <row r="29" spans="1:6" s="4" customFormat="1" ht="63.75">
      <c r="A29" s="49" t="s">
        <v>39</v>
      </c>
      <c r="B29" s="17" t="s">
        <v>76</v>
      </c>
      <c r="C29" s="20" t="s">
        <v>101</v>
      </c>
      <c r="D29" s="23">
        <f>D30</f>
        <v>36</v>
      </c>
      <c r="E29" s="25">
        <v>0</v>
      </c>
      <c r="F29" s="23">
        <v>3</v>
      </c>
    </row>
    <row r="30" spans="1:6" s="4" customFormat="1" ht="63" customHeight="1">
      <c r="A30" s="49" t="s">
        <v>71</v>
      </c>
      <c r="B30" s="17" t="s">
        <v>141</v>
      </c>
      <c r="C30" s="20" t="s">
        <v>102</v>
      </c>
      <c r="D30" s="23">
        <v>36</v>
      </c>
      <c r="E30" s="25">
        <v>0</v>
      </c>
      <c r="F30" s="21">
        <v>3</v>
      </c>
    </row>
    <row r="31" spans="1:6" s="4" customFormat="1" ht="51" hidden="1">
      <c r="A31" s="49"/>
      <c r="B31" s="17" t="s">
        <v>36</v>
      </c>
      <c r="C31" s="20" t="s">
        <v>35</v>
      </c>
      <c r="D31" s="17"/>
      <c r="E31" s="26">
        <f>F31-D31</f>
        <v>0</v>
      </c>
      <c r="F31" s="17"/>
    </row>
    <row r="32" spans="1:6" s="4" customFormat="1" ht="19.5" customHeight="1" hidden="1">
      <c r="A32" s="56" t="s">
        <v>39</v>
      </c>
      <c r="B32" s="9" t="s">
        <v>113</v>
      </c>
      <c r="C32" s="19" t="s">
        <v>114</v>
      </c>
      <c r="D32" s="24">
        <f>D33</f>
        <v>0</v>
      </c>
      <c r="E32" s="25">
        <f>F32-D32</f>
        <v>0</v>
      </c>
      <c r="F32" s="24">
        <f>F33</f>
        <v>0</v>
      </c>
    </row>
    <row r="33" spans="1:6" s="4" customFormat="1" ht="38.25" hidden="1">
      <c r="A33" s="49" t="s">
        <v>72</v>
      </c>
      <c r="B33" s="17" t="s">
        <v>142</v>
      </c>
      <c r="C33" s="20" t="s">
        <v>108</v>
      </c>
      <c r="D33" s="13">
        <v>0</v>
      </c>
      <c r="E33" s="26">
        <f>F33-D33</f>
        <v>0</v>
      </c>
      <c r="F33" s="13">
        <v>0</v>
      </c>
    </row>
    <row r="34" spans="1:6" s="4" customFormat="1" ht="16.5" customHeight="1" hidden="1">
      <c r="A34" s="56" t="s">
        <v>39</v>
      </c>
      <c r="B34" s="9" t="s">
        <v>111</v>
      </c>
      <c r="C34" s="19" t="s">
        <v>112</v>
      </c>
      <c r="D34" s="24">
        <f>D35</f>
        <v>0</v>
      </c>
      <c r="E34" s="25">
        <f>F34-D34</f>
        <v>0</v>
      </c>
      <c r="F34" s="24">
        <f>F35</f>
        <v>0</v>
      </c>
    </row>
    <row r="35" spans="1:6" s="4" customFormat="1" ht="39.75" customHeight="1" hidden="1">
      <c r="A35" s="49" t="s">
        <v>71</v>
      </c>
      <c r="B35" s="17" t="s">
        <v>148</v>
      </c>
      <c r="C35" s="20" t="s">
        <v>110</v>
      </c>
      <c r="D35" s="13">
        <v>0</v>
      </c>
      <c r="E35" s="26">
        <f>F35-D35</f>
        <v>0</v>
      </c>
      <c r="F35" s="13">
        <v>0</v>
      </c>
    </row>
    <row r="36" spans="1:6" s="7" customFormat="1" ht="12.75">
      <c r="A36" s="56" t="s">
        <v>39</v>
      </c>
      <c r="B36" s="9" t="s">
        <v>47</v>
      </c>
      <c r="C36" s="19" t="s">
        <v>48</v>
      </c>
      <c r="D36" s="24">
        <f>D37</f>
        <v>2788.8</v>
      </c>
      <c r="E36" s="25">
        <v>-18.45</v>
      </c>
      <c r="F36" s="24">
        <v>2020.25</v>
      </c>
    </row>
    <row r="37" spans="1:6" s="4" customFormat="1" ht="25.5">
      <c r="A37" s="49" t="s">
        <v>39</v>
      </c>
      <c r="B37" s="9" t="s">
        <v>95</v>
      </c>
      <c r="C37" s="19" t="s">
        <v>62</v>
      </c>
      <c r="D37" s="66">
        <f>D38+D47</f>
        <v>2788.8</v>
      </c>
      <c r="E37" s="25">
        <v>0</v>
      </c>
      <c r="F37" s="66">
        <v>1977.15</v>
      </c>
    </row>
    <row r="38" spans="1:6" s="4" customFormat="1" ht="25.5">
      <c r="A38" s="49" t="s">
        <v>39</v>
      </c>
      <c r="B38" s="17" t="s">
        <v>96</v>
      </c>
      <c r="C38" s="20" t="s">
        <v>60</v>
      </c>
      <c r="D38" s="21">
        <f>D39</f>
        <v>2747.9</v>
      </c>
      <c r="E38" s="21">
        <v>0</v>
      </c>
      <c r="F38" s="21">
        <v>1690.2</v>
      </c>
    </row>
    <row r="39" spans="1:6" s="4" customFormat="1" ht="25.5">
      <c r="A39" s="49" t="s">
        <v>72</v>
      </c>
      <c r="B39" s="17" t="s">
        <v>97</v>
      </c>
      <c r="C39" s="20" t="s">
        <v>152</v>
      </c>
      <c r="D39" s="21">
        <v>2747.9</v>
      </c>
      <c r="E39" s="21">
        <v>0</v>
      </c>
      <c r="F39" s="21">
        <v>1690.2</v>
      </c>
    </row>
    <row r="40" spans="1:6" s="4" customFormat="1" ht="35.25" customHeight="1" hidden="1">
      <c r="A40" s="49"/>
      <c r="B40" s="17"/>
      <c r="C40" s="20" t="s">
        <v>69</v>
      </c>
      <c r="D40" s="21">
        <v>3079.1</v>
      </c>
      <c r="E40" s="26">
        <f aca="true" t="shared" si="0" ref="E40:E51">F40-D40</f>
        <v>-3079.1</v>
      </c>
      <c r="F40" s="21"/>
    </row>
    <row r="41" spans="1:6" s="4" customFormat="1" ht="33.75" customHeight="1" hidden="1">
      <c r="A41" s="49"/>
      <c r="B41" s="17"/>
      <c r="C41" s="20" t="s">
        <v>107</v>
      </c>
      <c r="D41" s="21">
        <v>812.6</v>
      </c>
      <c r="E41" s="26">
        <f t="shared" si="0"/>
        <v>-812.6</v>
      </c>
      <c r="F41" s="21"/>
    </row>
    <row r="42" spans="1:6" s="4" customFormat="1" ht="21" customHeight="1" hidden="1">
      <c r="A42" s="49" t="s">
        <v>72</v>
      </c>
      <c r="B42" s="17" t="s">
        <v>77</v>
      </c>
      <c r="C42" s="19" t="s">
        <v>109</v>
      </c>
      <c r="D42" s="66">
        <f>D43</f>
        <v>0</v>
      </c>
      <c r="E42" s="25">
        <f t="shared" si="0"/>
        <v>0</v>
      </c>
      <c r="F42" s="66">
        <f>F43+F44</f>
        <v>0</v>
      </c>
    </row>
    <row r="43" spans="1:6" s="4" customFormat="1" ht="38.25" hidden="1">
      <c r="A43" s="49" t="s">
        <v>72</v>
      </c>
      <c r="B43" s="17" t="s">
        <v>78</v>
      </c>
      <c r="C43" s="20" t="s">
        <v>68</v>
      </c>
      <c r="D43" s="21"/>
      <c r="E43" s="26">
        <f t="shared" si="0"/>
        <v>0</v>
      </c>
      <c r="F43" s="21"/>
    </row>
    <row r="44" spans="1:6" s="4" customFormat="1" ht="46.5" customHeight="1" hidden="1">
      <c r="A44" s="49" t="s">
        <v>72</v>
      </c>
      <c r="B44" s="17" t="s">
        <v>78</v>
      </c>
      <c r="C44" s="20" t="s">
        <v>126</v>
      </c>
      <c r="D44" s="21"/>
      <c r="E44" s="26">
        <f t="shared" si="0"/>
        <v>0</v>
      </c>
      <c r="F44" s="21"/>
    </row>
    <row r="45" spans="1:6" s="4" customFormat="1" ht="28.5" customHeight="1">
      <c r="A45" s="49" t="s">
        <v>72</v>
      </c>
      <c r="B45" s="17" t="s">
        <v>291</v>
      </c>
      <c r="C45" s="20" t="s">
        <v>292</v>
      </c>
      <c r="D45" s="21"/>
      <c r="E45" s="26">
        <v>231.95</v>
      </c>
      <c r="F45" s="21">
        <v>231.95</v>
      </c>
    </row>
    <row r="46" spans="1:6" s="4" customFormat="1" ht="27.75" customHeight="1">
      <c r="A46" s="49" t="s">
        <v>72</v>
      </c>
      <c r="B46" s="17" t="s">
        <v>290</v>
      </c>
      <c r="C46" s="20" t="s">
        <v>289</v>
      </c>
      <c r="D46" s="21"/>
      <c r="E46" s="26">
        <v>0</v>
      </c>
      <c r="F46" s="21">
        <v>55</v>
      </c>
    </row>
    <row r="47" spans="1:6" s="4" customFormat="1" ht="25.5">
      <c r="A47" s="49" t="s">
        <v>39</v>
      </c>
      <c r="B47" s="17" t="s">
        <v>98</v>
      </c>
      <c r="C47" s="19" t="s">
        <v>61</v>
      </c>
      <c r="D47" s="66">
        <f>D48</f>
        <v>40.9</v>
      </c>
      <c r="E47" s="25">
        <v>0</v>
      </c>
      <c r="F47" s="66">
        <f>F48+F52</f>
        <v>43.1</v>
      </c>
    </row>
    <row r="48" spans="1:6" s="4" customFormat="1" ht="25.5">
      <c r="A48" s="49" t="s">
        <v>72</v>
      </c>
      <c r="B48" s="17" t="s">
        <v>99</v>
      </c>
      <c r="C48" s="20" t="s">
        <v>103</v>
      </c>
      <c r="D48" s="21">
        <v>40.9</v>
      </c>
      <c r="E48" s="26">
        <v>0</v>
      </c>
      <c r="F48" s="21">
        <v>43.1</v>
      </c>
    </row>
    <row r="49" spans="1:6" s="7" customFormat="1" ht="19.5" customHeight="1" hidden="1">
      <c r="A49" s="56" t="s">
        <v>39</v>
      </c>
      <c r="B49" s="9" t="s">
        <v>161</v>
      </c>
      <c r="C49" s="19" t="s">
        <v>178</v>
      </c>
      <c r="D49" s="66">
        <f>D51</f>
        <v>0</v>
      </c>
      <c r="E49" s="25">
        <f t="shared" si="0"/>
        <v>138</v>
      </c>
      <c r="F49" s="66">
        <f>F50</f>
        <v>138</v>
      </c>
    </row>
    <row r="50" spans="1:6" s="7" customFormat="1" ht="62.25" customHeight="1" hidden="1">
      <c r="A50" s="67" t="s">
        <v>39</v>
      </c>
      <c r="B50" s="17" t="s">
        <v>177</v>
      </c>
      <c r="C50" s="20" t="s">
        <v>176</v>
      </c>
      <c r="D50" s="21"/>
      <c r="E50" s="26">
        <f t="shared" si="0"/>
        <v>138</v>
      </c>
      <c r="F50" s="21">
        <f>F51</f>
        <v>138</v>
      </c>
    </row>
    <row r="51" spans="1:6" s="4" customFormat="1" ht="66" customHeight="1" hidden="1">
      <c r="A51" s="68" t="s">
        <v>72</v>
      </c>
      <c r="B51" s="17" t="s">
        <v>160</v>
      </c>
      <c r="C51" s="20" t="s">
        <v>176</v>
      </c>
      <c r="D51" s="21"/>
      <c r="E51" s="26">
        <f t="shared" si="0"/>
        <v>138</v>
      </c>
      <c r="F51" s="21">
        <v>138</v>
      </c>
    </row>
    <row r="52" spans="1:6" s="4" customFormat="1" ht="13.5" customHeight="1">
      <c r="A52" s="83"/>
      <c r="B52" s="17"/>
      <c r="C52" s="20"/>
      <c r="D52" s="21"/>
      <c r="E52" s="26"/>
      <c r="F52" s="21"/>
    </row>
    <row r="53" spans="1:6" s="4" customFormat="1" ht="12.75">
      <c r="A53" s="49"/>
      <c r="B53" s="17"/>
      <c r="C53" s="19" t="s">
        <v>70</v>
      </c>
      <c r="D53" s="66">
        <f>D36+D6</f>
        <v>3447.1000000000004</v>
      </c>
      <c r="E53" s="66">
        <v>32.25</v>
      </c>
      <c r="F53" s="66">
        <f>F36+F6</f>
        <v>2313.75</v>
      </c>
    </row>
    <row r="54" spans="1:6" ht="12.75" customHeight="1">
      <c r="A54" s="59"/>
      <c r="B54" s="89"/>
      <c r="C54" s="90"/>
      <c r="D54" s="91"/>
      <c r="E54" s="59"/>
      <c r="F54" s="60"/>
    </row>
    <row r="55" spans="1:6" ht="12.75" customHeight="1">
      <c r="A55" s="59"/>
      <c r="B55" s="90"/>
      <c r="C55" s="90"/>
      <c r="D55" s="91"/>
      <c r="E55" s="59"/>
      <c r="F55" s="60"/>
    </row>
    <row r="56" spans="2:6" ht="12.75" customHeight="1">
      <c r="B56" s="85"/>
      <c r="C56" s="86"/>
      <c r="D56" s="87"/>
      <c r="E56" s="14"/>
      <c r="F56" s="15"/>
    </row>
    <row r="57" spans="2:6" ht="15">
      <c r="B57" s="86"/>
      <c r="C57" s="86"/>
      <c r="D57" s="87"/>
      <c r="E57" s="14"/>
      <c r="F57" s="15"/>
    </row>
    <row r="58" spans="2:6" ht="26.25" customHeight="1">
      <c r="B58" s="88"/>
      <c r="C58" s="88"/>
      <c r="D58" s="88"/>
      <c r="E58" s="14"/>
      <c r="F58" s="14"/>
    </row>
    <row r="59" spans="2:6" ht="15">
      <c r="B59" s="5"/>
      <c r="C59" s="5"/>
      <c r="D59" s="5"/>
      <c r="E59" s="14"/>
      <c r="F59" s="14"/>
    </row>
    <row r="60" spans="2:6" ht="15">
      <c r="B60" s="5"/>
      <c r="C60" s="5"/>
      <c r="D60" s="5"/>
      <c r="E60" s="14"/>
      <c r="F60" s="14"/>
    </row>
    <row r="61" spans="2:6" ht="15">
      <c r="B61" s="5"/>
      <c r="C61" s="5"/>
      <c r="D61" s="5"/>
      <c r="E61" s="14"/>
      <c r="F61" s="14"/>
    </row>
    <row r="62" spans="2:6" ht="15">
      <c r="B62" s="5"/>
      <c r="C62" s="5"/>
      <c r="D62" s="5"/>
      <c r="E62" s="14"/>
      <c r="F62" s="14"/>
    </row>
    <row r="63" spans="2:6" ht="15">
      <c r="B63" s="5"/>
      <c r="C63" s="5"/>
      <c r="D63" s="5"/>
      <c r="E63" s="14"/>
      <c r="F63" s="14"/>
    </row>
    <row r="64" spans="2:6" ht="15">
      <c r="B64" s="5"/>
      <c r="C64" s="5"/>
      <c r="D64" s="5"/>
      <c r="E64" s="14"/>
      <c r="F64" s="14"/>
    </row>
    <row r="65" spans="2:6" ht="15">
      <c r="B65" s="5"/>
      <c r="C65" s="5"/>
      <c r="D65" s="5"/>
      <c r="E65" s="14"/>
      <c r="F65" s="14"/>
    </row>
    <row r="66" spans="2:6" ht="15">
      <c r="B66" s="5"/>
      <c r="C66" s="5"/>
      <c r="D66" s="5"/>
      <c r="E66" s="14"/>
      <c r="F66" s="14"/>
    </row>
    <row r="67" spans="2:6" ht="15">
      <c r="B67" s="5"/>
      <c r="C67" s="5"/>
      <c r="D67" s="5"/>
      <c r="E67" s="14"/>
      <c r="F67" s="14"/>
    </row>
    <row r="68" spans="2:6" ht="15">
      <c r="B68" s="5"/>
      <c r="C68" s="5"/>
      <c r="D68" s="5"/>
      <c r="E68" s="14"/>
      <c r="F68" s="14"/>
    </row>
    <row r="69" spans="2:6" ht="15">
      <c r="B69" s="5"/>
      <c r="C69" s="5"/>
      <c r="D69" s="5"/>
      <c r="E69" s="14"/>
      <c r="F69" s="14"/>
    </row>
    <row r="70" spans="2:6" ht="15">
      <c r="B70" s="5"/>
      <c r="C70" s="5"/>
      <c r="D70" s="5"/>
      <c r="E70" s="14"/>
      <c r="F70" s="14"/>
    </row>
    <row r="71" spans="2:6" ht="15">
      <c r="B71" s="5"/>
      <c r="C71" s="5"/>
      <c r="D71" s="5"/>
      <c r="E71" s="14"/>
      <c r="F71" s="14"/>
    </row>
    <row r="72" spans="2:6" ht="15">
      <c r="B72" s="5"/>
      <c r="C72" s="5"/>
      <c r="D72" s="5"/>
      <c r="E72" s="14"/>
      <c r="F72" s="14"/>
    </row>
    <row r="73" spans="2:6" ht="15">
      <c r="B73" s="5"/>
      <c r="C73" s="5"/>
      <c r="D73" s="5"/>
      <c r="E73" s="14"/>
      <c r="F73" s="14"/>
    </row>
    <row r="74" spans="2:6" ht="15">
      <c r="B74" s="5"/>
      <c r="C74" s="5"/>
      <c r="D74" s="5"/>
      <c r="E74" s="14"/>
      <c r="F74" s="14"/>
    </row>
    <row r="75" spans="2:6" ht="15">
      <c r="B75" s="5"/>
      <c r="C75" s="5"/>
      <c r="D75" s="5"/>
      <c r="E75" s="14"/>
      <c r="F75" s="14"/>
    </row>
    <row r="76" spans="2:6" ht="15">
      <c r="B76" s="5"/>
      <c r="C76" s="5"/>
      <c r="D76" s="5"/>
      <c r="E76" s="14"/>
      <c r="F76" s="14"/>
    </row>
    <row r="77" spans="2:6" ht="15">
      <c r="B77" s="5"/>
      <c r="C77" s="5"/>
      <c r="D77" s="5"/>
      <c r="E77" s="14"/>
      <c r="F77" s="14"/>
    </row>
    <row r="78" spans="2:6" ht="15">
      <c r="B78" s="5"/>
      <c r="C78" s="5"/>
      <c r="D78" s="5"/>
      <c r="E78" s="14"/>
      <c r="F78" s="14"/>
    </row>
    <row r="79" spans="2:6" ht="15">
      <c r="B79" s="5"/>
      <c r="C79" s="5"/>
      <c r="D79" s="5"/>
      <c r="E79" s="14"/>
      <c r="F79" s="14"/>
    </row>
    <row r="80" spans="2:6" ht="15">
      <c r="B80" s="5"/>
      <c r="C80" s="5"/>
      <c r="D80" s="5"/>
      <c r="E80" s="14"/>
      <c r="F80" s="14"/>
    </row>
    <row r="81" spans="2:6" ht="15">
      <c r="B81" s="5"/>
      <c r="C81" s="5"/>
      <c r="D81" s="5"/>
      <c r="E81" s="14"/>
      <c r="F81" s="14"/>
    </row>
    <row r="82" spans="2:6" ht="15">
      <c r="B82" s="5"/>
      <c r="C82" s="5"/>
      <c r="D82" s="5"/>
      <c r="E82" s="14"/>
      <c r="F82" s="14"/>
    </row>
    <row r="83" spans="2:6" ht="15">
      <c r="B83" s="5"/>
      <c r="C83" s="5"/>
      <c r="D83" s="5"/>
      <c r="E83" s="14"/>
      <c r="F83" s="14"/>
    </row>
    <row r="84" spans="2:6" ht="15">
      <c r="B84" s="5"/>
      <c r="C84" s="5"/>
      <c r="D84" s="5"/>
      <c r="E84" s="14"/>
      <c r="F84" s="14"/>
    </row>
    <row r="85" spans="2:6" ht="15">
      <c r="B85" s="5"/>
      <c r="C85" s="5"/>
      <c r="D85" s="5"/>
      <c r="E85" s="14"/>
      <c r="F85" s="14"/>
    </row>
    <row r="86" spans="2:6" ht="15">
      <c r="B86" s="5"/>
      <c r="C86" s="5"/>
      <c r="D86" s="5"/>
      <c r="E86" s="14"/>
      <c r="F86" s="14"/>
    </row>
    <row r="87" spans="2:6" ht="15">
      <c r="B87" s="5"/>
      <c r="C87" s="5"/>
      <c r="D87" s="5"/>
      <c r="E87" s="14"/>
      <c r="F87" s="14"/>
    </row>
    <row r="88" spans="2:6" ht="15">
      <c r="B88" s="5"/>
      <c r="C88" s="5"/>
      <c r="D88" s="5"/>
      <c r="E88" s="14"/>
      <c r="F88" s="14"/>
    </row>
    <row r="89" spans="2:6" ht="15">
      <c r="B89" s="5"/>
      <c r="C89" s="5"/>
      <c r="D89" s="5"/>
      <c r="E89" s="14"/>
      <c r="F89" s="14"/>
    </row>
    <row r="90" spans="2:6" ht="15">
      <c r="B90" s="5"/>
      <c r="C90" s="5"/>
      <c r="D90" s="5"/>
      <c r="E90" s="14"/>
      <c r="F90" s="14"/>
    </row>
    <row r="91" spans="2:6" ht="15">
      <c r="B91" s="5"/>
      <c r="C91" s="5"/>
      <c r="D91" s="5"/>
      <c r="E91" s="14"/>
      <c r="F91" s="14"/>
    </row>
    <row r="92" spans="2:6" ht="15">
      <c r="B92" s="5"/>
      <c r="C92" s="5"/>
      <c r="D92" s="5"/>
      <c r="E92" s="14"/>
      <c r="F92" s="14"/>
    </row>
    <row r="93" spans="2:6" ht="15">
      <c r="B93" s="5"/>
      <c r="C93" s="5"/>
      <c r="D93" s="5"/>
      <c r="E93" s="14"/>
      <c r="F93" s="14"/>
    </row>
    <row r="94" spans="2:6" ht="15">
      <c r="B94" s="5"/>
      <c r="C94" s="5"/>
      <c r="D94" s="5"/>
      <c r="E94" s="14"/>
      <c r="F94" s="14"/>
    </row>
    <row r="95" spans="2:6" ht="15">
      <c r="B95" s="5"/>
      <c r="C95" s="5"/>
      <c r="D95" s="5"/>
      <c r="E95" s="14"/>
      <c r="F95" s="14"/>
    </row>
    <row r="96" spans="2:6" ht="15">
      <c r="B96" s="5"/>
      <c r="C96" s="5"/>
      <c r="D96" s="5"/>
      <c r="E96" s="14"/>
      <c r="F96" s="14"/>
    </row>
    <row r="97" spans="2:6" ht="15">
      <c r="B97" s="5"/>
      <c r="C97" s="5"/>
      <c r="D97" s="5"/>
      <c r="E97" s="14"/>
      <c r="F97" s="14"/>
    </row>
    <row r="98" spans="2:6" ht="15">
      <c r="B98" s="5"/>
      <c r="C98" s="5"/>
      <c r="D98" s="5"/>
      <c r="E98" s="14"/>
      <c r="F98" s="14"/>
    </row>
    <row r="99" spans="2:6" ht="15">
      <c r="B99" s="5"/>
      <c r="C99" s="5"/>
      <c r="D99" s="5"/>
      <c r="E99" s="14"/>
      <c r="F99" s="14"/>
    </row>
    <row r="100" spans="2:6" ht="15">
      <c r="B100" s="5"/>
      <c r="C100" s="5"/>
      <c r="D100" s="5"/>
      <c r="E100" s="14"/>
      <c r="F100" s="14"/>
    </row>
    <row r="101" spans="2:6" ht="15">
      <c r="B101" s="5"/>
      <c r="C101" s="5"/>
      <c r="D101" s="5"/>
      <c r="E101" s="14"/>
      <c r="F101" s="14"/>
    </row>
    <row r="102" spans="2:6" ht="15">
      <c r="B102" s="5"/>
      <c r="C102" s="5"/>
      <c r="D102" s="5"/>
      <c r="E102" s="14"/>
      <c r="F102" s="14"/>
    </row>
    <row r="103" spans="2:6" ht="15">
      <c r="B103" s="5"/>
      <c r="C103" s="5"/>
      <c r="D103" s="5"/>
      <c r="E103" s="14"/>
      <c r="F103" s="14"/>
    </row>
    <row r="104" spans="2:6" ht="15">
      <c r="B104" s="5"/>
      <c r="C104" s="5"/>
      <c r="D104" s="5"/>
      <c r="E104" s="14"/>
      <c r="F104" s="14"/>
    </row>
    <row r="105" spans="2:6" ht="15">
      <c r="B105" s="5"/>
      <c r="C105" s="5"/>
      <c r="D105" s="5"/>
      <c r="E105" s="14"/>
      <c r="F105" s="14"/>
    </row>
    <row r="106" spans="2:6" ht="15">
      <c r="B106" s="5"/>
      <c r="C106" s="5"/>
      <c r="D106" s="5"/>
      <c r="E106" s="14"/>
      <c r="F106" s="14"/>
    </row>
    <row r="107" spans="2:6" ht="15">
      <c r="B107" s="5"/>
      <c r="C107" s="5"/>
      <c r="D107" s="5"/>
      <c r="E107" s="14"/>
      <c r="F107" s="14"/>
    </row>
    <row r="108" spans="2:6" ht="15">
      <c r="B108" s="5"/>
      <c r="C108" s="5"/>
      <c r="D108" s="5"/>
      <c r="E108" s="14"/>
      <c r="F108" s="14"/>
    </row>
    <row r="109" spans="2:6" ht="15">
      <c r="B109" s="5"/>
      <c r="C109" s="5"/>
      <c r="D109" s="5"/>
      <c r="E109" s="14"/>
      <c r="F109" s="14"/>
    </row>
    <row r="110" spans="2:6" ht="15">
      <c r="B110" s="5"/>
      <c r="C110" s="5"/>
      <c r="D110" s="5"/>
      <c r="E110" s="14"/>
      <c r="F110" s="14"/>
    </row>
    <row r="111" spans="2:6" ht="15">
      <c r="B111" s="5"/>
      <c r="C111" s="5"/>
      <c r="D111" s="5"/>
      <c r="E111" s="14"/>
      <c r="F111" s="14"/>
    </row>
    <row r="112" spans="2:6" ht="15">
      <c r="B112" s="5"/>
      <c r="C112" s="5"/>
      <c r="D112" s="5"/>
      <c r="E112" s="14"/>
      <c r="F112" s="14"/>
    </row>
    <row r="113" spans="2:6" ht="15">
      <c r="B113" s="5"/>
      <c r="C113" s="5"/>
      <c r="D113" s="5"/>
      <c r="E113" s="14"/>
      <c r="F113" s="14"/>
    </row>
    <row r="114" spans="2:6" ht="15">
      <c r="B114" s="5"/>
      <c r="C114" s="5"/>
      <c r="D114" s="5"/>
      <c r="E114" s="14"/>
      <c r="F114" s="14"/>
    </row>
    <row r="115" spans="2:6" ht="15">
      <c r="B115" s="5"/>
      <c r="C115" s="5"/>
      <c r="D115" s="5"/>
      <c r="E115" s="14"/>
      <c r="F115" s="14"/>
    </row>
    <row r="116" spans="2:6" ht="15">
      <c r="B116" s="5"/>
      <c r="C116" s="5"/>
      <c r="D116" s="5"/>
      <c r="E116" s="14"/>
      <c r="F116" s="14"/>
    </row>
    <row r="117" spans="2:6" ht="15">
      <c r="B117" s="5"/>
      <c r="C117" s="5"/>
      <c r="D117" s="5"/>
      <c r="E117" s="14"/>
      <c r="F117" s="14"/>
    </row>
    <row r="118" spans="2:6" ht="15">
      <c r="B118" s="5"/>
      <c r="C118" s="5"/>
      <c r="D118" s="5"/>
      <c r="E118" s="14"/>
      <c r="F118" s="14"/>
    </row>
    <row r="119" spans="2:6" ht="15">
      <c r="B119" s="5"/>
      <c r="C119" s="5"/>
      <c r="D119" s="5"/>
      <c r="E119" s="14"/>
      <c r="F119" s="14"/>
    </row>
    <row r="120" spans="2:6" ht="15">
      <c r="B120" s="5"/>
      <c r="C120" s="5"/>
      <c r="D120" s="5"/>
      <c r="E120" s="14"/>
      <c r="F120" s="14"/>
    </row>
    <row r="121" spans="2:6" ht="15">
      <c r="B121" s="5"/>
      <c r="C121" s="5"/>
      <c r="D121" s="5"/>
      <c r="E121" s="14"/>
      <c r="F121" s="14"/>
    </row>
    <row r="122" spans="2:6" ht="15">
      <c r="B122" s="5"/>
      <c r="C122" s="5"/>
      <c r="D122" s="5"/>
      <c r="E122" s="14"/>
      <c r="F122" s="14"/>
    </row>
    <row r="123" spans="2:6" ht="15">
      <c r="B123" s="5"/>
      <c r="C123" s="5"/>
      <c r="D123" s="5"/>
      <c r="E123" s="14"/>
      <c r="F123" s="14"/>
    </row>
    <row r="124" spans="2:6" ht="15">
      <c r="B124" s="5"/>
      <c r="C124" s="5"/>
      <c r="D124" s="5"/>
      <c r="E124" s="14"/>
      <c r="F124" s="14"/>
    </row>
    <row r="125" spans="2:6" ht="15">
      <c r="B125" s="5"/>
      <c r="C125" s="5"/>
      <c r="D125" s="5"/>
      <c r="E125" s="14"/>
      <c r="F125" s="14"/>
    </row>
    <row r="126" spans="2:6" ht="15">
      <c r="B126" s="5"/>
      <c r="C126" s="5"/>
      <c r="D126" s="5"/>
      <c r="E126" s="14"/>
      <c r="F126" s="14"/>
    </row>
    <row r="127" spans="2:6" ht="15">
      <c r="B127" s="5"/>
      <c r="C127" s="5"/>
      <c r="D127" s="5"/>
      <c r="E127" s="14"/>
      <c r="F127" s="14"/>
    </row>
    <row r="128" spans="2:6" ht="15">
      <c r="B128" s="5"/>
      <c r="C128" s="5"/>
      <c r="D128" s="5"/>
      <c r="E128" s="14"/>
      <c r="F128" s="14"/>
    </row>
    <row r="129" spans="2:6" ht="15">
      <c r="B129" s="5"/>
      <c r="C129" s="5"/>
      <c r="D129" s="5"/>
      <c r="E129" s="14"/>
      <c r="F129" s="14"/>
    </row>
    <row r="130" spans="2:6" ht="15">
      <c r="B130" s="5"/>
      <c r="C130" s="5"/>
      <c r="D130" s="5"/>
      <c r="E130" s="14"/>
      <c r="F130" s="14"/>
    </row>
    <row r="131" spans="2:6" ht="15">
      <c r="B131" s="5"/>
      <c r="C131" s="5"/>
      <c r="D131" s="5"/>
      <c r="E131" s="14"/>
      <c r="F131" s="14"/>
    </row>
    <row r="132" spans="2:6" ht="15">
      <c r="B132" s="5"/>
      <c r="C132" s="5"/>
      <c r="D132" s="5"/>
      <c r="E132" s="14"/>
      <c r="F132" s="14"/>
    </row>
    <row r="133" spans="2:6" ht="15">
      <c r="B133" s="5"/>
      <c r="C133" s="5"/>
      <c r="D133" s="5"/>
      <c r="E133" s="14"/>
      <c r="F133" s="14"/>
    </row>
    <row r="134" spans="2:6" ht="15">
      <c r="B134" s="5"/>
      <c r="C134" s="5"/>
      <c r="D134" s="5"/>
      <c r="E134" s="14"/>
      <c r="F134" s="14"/>
    </row>
    <row r="135" spans="2:6" ht="15">
      <c r="B135" s="5"/>
      <c r="C135" s="5"/>
      <c r="D135" s="5"/>
      <c r="E135" s="14"/>
      <c r="F135" s="14"/>
    </row>
    <row r="136" spans="2:6" ht="15">
      <c r="B136" s="5"/>
      <c r="C136" s="5"/>
      <c r="D136" s="5"/>
      <c r="E136" s="14"/>
      <c r="F136" s="14"/>
    </row>
    <row r="137" spans="2:6" ht="15">
      <c r="B137" s="5"/>
      <c r="C137" s="5"/>
      <c r="D137" s="5"/>
      <c r="E137" s="14"/>
      <c r="F137" s="14"/>
    </row>
    <row r="138" spans="2:6" ht="15">
      <c r="B138" s="5"/>
      <c r="C138" s="5"/>
      <c r="D138" s="5"/>
      <c r="E138" s="14"/>
      <c r="F138" s="14"/>
    </row>
    <row r="139" spans="2:6" ht="15">
      <c r="B139" s="5"/>
      <c r="C139" s="5"/>
      <c r="D139" s="5"/>
      <c r="E139" s="14"/>
      <c r="F139" s="14"/>
    </row>
    <row r="140" spans="2:6" ht="15">
      <c r="B140" s="5"/>
      <c r="C140" s="5"/>
      <c r="D140" s="5"/>
      <c r="E140" s="14"/>
      <c r="F140" s="14"/>
    </row>
    <row r="141" spans="2:6" ht="15">
      <c r="B141" s="5"/>
      <c r="C141" s="5"/>
      <c r="D141" s="5"/>
      <c r="E141" s="14"/>
      <c r="F141" s="14"/>
    </row>
    <row r="142" spans="2:6" ht="15">
      <c r="B142" s="5"/>
      <c r="C142" s="5"/>
      <c r="D142" s="5"/>
      <c r="E142" s="14"/>
      <c r="F142" s="14"/>
    </row>
    <row r="143" spans="2:6" ht="15">
      <c r="B143" s="5"/>
      <c r="C143" s="5"/>
      <c r="D143" s="5"/>
      <c r="E143" s="14"/>
      <c r="F143" s="14"/>
    </row>
    <row r="144" spans="2:6" ht="15">
      <c r="B144" s="5"/>
      <c r="C144" s="5"/>
      <c r="D144" s="5"/>
      <c r="E144" s="14"/>
      <c r="F144" s="14"/>
    </row>
    <row r="145" spans="2:6" ht="15">
      <c r="B145" s="5"/>
      <c r="C145" s="5"/>
      <c r="D145" s="5"/>
      <c r="E145" s="14"/>
      <c r="F145" s="14"/>
    </row>
    <row r="146" spans="2:6" ht="15">
      <c r="B146" s="5"/>
      <c r="C146" s="5"/>
      <c r="D146" s="5"/>
      <c r="E146" s="14"/>
      <c r="F146" s="14"/>
    </row>
    <row r="147" spans="2:6" ht="15">
      <c r="B147" s="5"/>
      <c r="C147" s="5"/>
      <c r="D147" s="5"/>
      <c r="E147" s="14"/>
      <c r="F147" s="14"/>
    </row>
    <row r="148" spans="2:6" ht="15">
      <c r="B148" s="5"/>
      <c r="C148" s="5"/>
      <c r="D148" s="5"/>
      <c r="E148" s="14"/>
      <c r="F148" s="14"/>
    </row>
    <row r="149" spans="2:6" ht="15">
      <c r="B149" s="5"/>
      <c r="C149" s="5"/>
      <c r="D149" s="5"/>
      <c r="E149" s="14"/>
      <c r="F149" s="14"/>
    </row>
    <row r="150" spans="2:6" ht="15">
      <c r="B150" s="5"/>
      <c r="C150" s="5"/>
      <c r="D150" s="5"/>
      <c r="E150" s="14"/>
      <c r="F150" s="14"/>
    </row>
    <row r="151" spans="2:6" ht="15">
      <c r="B151" s="5"/>
      <c r="C151" s="5"/>
      <c r="D151" s="5"/>
      <c r="E151" s="14"/>
      <c r="F151" s="14"/>
    </row>
    <row r="152" spans="2:6" ht="15">
      <c r="B152" s="5"/>
      <c r="C152" s="5"/>
      <c r="D152" s="5"/>
      <c r="E152" s="14"/>
      <c r="F152" s="14"/>
    </row>
    <row r="153" spans="2:6" ht="15">
      <c r="B153" s="5"/>
      <c r="C153" s="5"/>
      <c r="D153" s="5"/>
      <c r="E153" s="14"/>
      <c r="F153" s="14"/>
    </row>
    <row r="154" spans="2:6" ht="15">
      <c r="B154" s="5"/>
      <c r="C154" s="5"/>
      <c r="D154" s="5"/>
      <c r="E154" s="14"/>
      <c r="F154" s="14"/>
    </row>
    <row r="155" spans="2:6" ht="15">
      <c r="B155" s="5"/>
      <c r="C155" s="5"/>
      <c r="D155" s="5"/>
      <c r="E155" s="14"/>
      <c r="F155" s="14"/>
    </row>
    <row r="156" spans="2:6" ht="15">
      <c r="B156" s="5"/>
      <c r="C156" s="5"/>
      <c r="D156" s="5"/>
      <c r="E156" s="14"/>
      <c r="F156" s="14"/>
    </row>
    <row r="157" spans="2:6" ht="15">
      <c r="B157" s="5"/>
      <c r="C157" s="5"/>
      <c r="D157" s="5"/>
      <c r="E157" s="14"/>
      <c r="F157" s="14"/>
    </row>
  </sheetData>
  <sheetProtection/>
  <mergeCells count="5">
    <mergeCell ref="D1:F1"/>
    <mergeCell ref="B56:D57"/>
    <mergeCell ref="B58:D58"/>
    <mergeCell ref="B54:D55"/>
    <mergeCell ref="A2:F2"/>
  </mergeCells>
  <printOptions verticalCentered="1"/>
  <pageMargins left="0.89" right="0.1968503937007874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72" customWidth="1"/>
    <col min="4" max="4" width="7.625" style="72" customWidth="1"/>
    <col min="5" max="5" width="8.75390625" style="72" customWidth="1"/>
    <col min="6" max="6" width="10.25390625" style="72" customWidth="1"/>
    <col min="7" max="7" width="9.125" style="72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76"/>
      <c r="I1" s="101" t="s">
        <v>233</v>
      </c>
      <c r="J1" s="101"/>
    </row>
    <row r="2" spans="9:10" ht="80.25" customHeight="1">
      <c r="I2" s="101"/>
      <c r="J2" s="101"/>
    </row>
    <row r="3" spans="2:10" ht="12.75">
      <c r="B3" s="100" t="s">
        <v>231</v>
      </c>
      <c r="C3" s="100"/>
      <c r="D3" s="100"/>
      <c r="E3" s="100"/>
      <c r="F3" s="100"/>
      <c r="G3" s="100"/>
      <c r="H3" s="100"/>
      <c r="I3" s="100"/>
      <c r="J3" s="100"/>
    </row>
    <row r="4" spans="2:10" ht="12.75">
      <c r="B4" s="100"/>
      <c r="C4" s="100"/>
      <c r="D4" s="100"/>
      <c r="E4" s="100"/>
      <c r="F4" s="100"/>
      <c r="G4" s="100"/>
      <c r="H4" s="100"/>
      <c r="I4" s="100"/>
      <c r="J4" s="100"/>
    </row>
    <row r="5" spans="2:10" ht="12.75">
      <c r="B5" s="100"/>
      <c r="C5" s="100"/>
      <c r="D5" s="100"/>
      <c r="E5" s="100"/>
      <c r="F5" s="100"/>
      <c r="G5" s="100"/>
      <c r="H5" s="100"/>
      <c r="I5" s="100"/>
      <c r="J5" s="100"/>
    </row>
    <row r="7" spans="1:10" ht="89.25">
      <c r="A7" s="69" t="s">
        <v>239</v>
      </c>
      <c r="B7" s="69" t="s">
        <v>240</v>
      </c>
      <c r="C7" s="73" t="s">
        <v>241</v>
      </c>
      <c r="D7" s="73" t="s">
        <v>242</v>
      </c>
      <c r="E7" s="73" t="s">
        <v>243</v>
      </c>
      <c r="F7" s="73" t="s">
        <v>244</v>
      </c>
      <c r="G7" s="73" t="s">
        <v>245</v>
      </c>
      <c r="H7" s="71" t="s">
        <v>246</v>
      </c>
      <c r="I7" s="71" t="s">
        <v>49</v>
      </c>
      <c r="J7" s="71" t="s">
        <v>282</v>
      </c>
    </row>
    <row r="8" spans="1:10" s="54" customFormat="1" ht="12.75">
      <c r="A8" s="79"/>
      <c r="B8" s="80" t="s">
        <v>247</v>
      </c>
      <c r="C8" s="81">
        <v>801</v>
      </c>
      <c r="D8" s="81">
        <v>1</v>
      </c>
      <c r="E8" s="81">
        <v>0</v>
      </c>
      <c r="F8" s="81">
        <v>0</v>
      </c>
      <c r="G8" s="81">
        <v>0</v>
      </c>
      <c r="H8" s="82">
        <f>H9+H13</f>
        <v>0</v>
      </c>
      <c r="I8" s="82">
        <f aca="true" t="shared" si="0" ref="I8:I15">J8-H8</f>
        <v>980.84</v>
      </c>
      <c r="J8" s="82">
        <f>J9</f>
        <v>980.84</v>
      </c>
    </row>
    <row r="9" spans="1:10" ht="12.75">
      <c r="A9" s="69"/>
      <c r="B9" s="70" t="s">
        <v>248</v>
      </c>
      <c r="C9" s="74">
        <v>801</v>
      </c>
      <c r="D9" s="74">
        <v>1</v>
      </c>
      <c r="E9" s="74">
        <v>2</v>
      </c>
      <c r="F9" s="74">
        <v>9900801</v>
      </c>
      <c r="G9" s="74"/>
      <c r="H9" s="77">
        <f>H10</f>
        <v>0</v>
      </c>
      <c r="I9" s="77">
        <f t="shared" si="0"/>
        <v>980.84</v>
      </c>
      <c r="J9" s="77">
        <f>J10</f>
        <v>980.84</v>
      </c>
    </row>
    <row r="10" spans="1:10" ht="25.5">
      <c r="A10" s="69"/>
      <c r="B10" s="70" t="s">
        <v>249</v>
      </c>
      <c r="C10" s="74">
        <v>801</v>
      </c>
      <c r="D10" s="74">
        <v>1</v>
      </c>
      <c r="E10" s="74">
        <v>2</v>
      </c>
      <c r="F10" s="74">
        <v>9900801</v>
      </c>
      <c r="G10" s="74"/>
      <c r="H10" s="77">
        <f>H11</f>
        <v>0</v>
      </c>
      <c r="I10" s="77">
        <f t="shared" si="0"/>
        <v>980.84</v>
      </c>
      <c r="J10" s="77">
        <f>J11</f>
        <v>980.84</v>
      </c>
    </row>
    <row r="11" spans="1:10" ht="25.5">
      <c r="A11" s="69"/>
      <c r="B11" s="70" t="s">
        <v>250</v>
      </c>
      <c r="C11" s="74">
        <v>801</v>
      </c>
      <c r="D11" s="74">
        <v>1</v>
      </c>
      <c r="E11" s="74">
        <v>2</v>
      </c>
      <c r="F11" s="74">
        <v>9900801</v>
      </c>
      <c r="G11" s="74">
        <v>0</v>
      </c>
      <c r="H11" s="77">
        <f>H12</f>
        <v>0</v>
      </c>
      <c r="I11" s="77">
        <f t="shared" si="0"/>
        <v>980.84</v>
      </c>
      <c r="J11" s="77">
        <f>J12</f>
        <v>980.84</v>
      </c>
    </row>
    <row r="12" spans="1:10" ht="38.25">
      <c r="A12" s="69"/>
      <c r="B12" s="70" t="s">
        <v>193</v>
      </c>
      <c r="C12" s="74">
        <v>801</v>
      </c>
      <c r="D12" s="74">
        <v>1</v>
      </c>
      <c r="E12" s="74">
        <v>2</v>
      </c>
      <c r="F12" s="74">
        <v>9900801</v>
      </c>
      <c r="G12" s="74">
        <v>121</v>
      </c>
      <c r="H12" s="78">
        <v>0</v>
      </c>
      <c r="I12" s="77">
        <f t="shared" si="0"/>
        <v>980.84</v>
      </c>
      <c r="J12" s="77">
        <v>980.84</v>
      </c>
    </row>
    <row r="13" spans="1:10" ht="38.25">
      <c r="A13" s="69"/>
      <c r="B13" s="70" t="s">
        <v>251</v>
      </c>
      <c r="C13" s="74">
        <v>801</v>
      </c>
      <c r="D13" s="74">
        <v>1</v>
      </c>
      <c r="E13" s="74">
        <v>4</v>
      </c>
      <c r="F13" s="74" t="s">
        <v>285</v>
      </c>
      <c r="G13" s="74"/>
      <c r="H13" s="77">
        <f>H14</f>
        <v>0</v>
      </c>
      <c r="I13" s="77">
        <f t="shared" si="0"/>
        <v>1245.7900000000002</v>
      </c>
      <c r="J13" s="77">
        <f>J14</f>
        <v>1245.7900000000002</v>
      </c>
    </row>
    <row r="14" spans="1:10" ht="38.25">
      <c r="A14" s="69"/>
      <c r="B14" s="70" t="s">
        <v>252</v>
      </c>
      <c r="C14" s="74">
        <v>801</v>
      </c>
      <c r="D14" s="74">
        <v>1</v>
      </c>
      <c r="E14" s="74">
        <v>4</v>
      </c>
      <c r="F14" s="74" t="s">
        <v>286</v>
      </c>
      <c r="G14" s="74"/>
      <c r="H14" s="77">
        <f>H15+H16+H17+H18+H19</f>
        <v>0</v>
      </c>
      <c r="I14" s="77">
        <f t="shared" si="0"/>
        <v>1245.7900000000002</v>
      </c>
      <c r="J14" s="77">
        <f>J15+J16+J17+J18+J19</f>
        <v>1245.7900000000002</v>
      </c>
    </row>
    <row r="15" spans="1:10" ht="38.25">
      <c r="A15" s="69"/>
      <c r="B15" s="70" t="s">
        <v>193</v>
      </c>
      <c r="C15" s="74">
        <v>801</v>
      </c>
      <c r="D15" s="74">
        <v>1</v>
      </c>
      <c r="E15" s="74">
        <v>4</v>
      </c>
      <c r="F15" s="74" t="s">
        <v>286</v>
      </c>
      <c r="G15" s="74">
        <v>121</v>
      </c>
      <c r="H15" s="77">
        <v>0</v>
      </c>
      <c r="I15" s="77">
        <f t="shared" si="0"/>
        <v>980.84</v>
      </c>
      <c r="J15" s="77">
        <v>980.84</v>
      </c>
    </row>
    <row r="16" spans="1:10" ht="38.25">
      <c r="A16" s="69"/>
      <c r="B16" s="70" t="s">
        <v>253</v>
      </c>
      <c r="C16" s="74">
        <v>801</v>
      </c>
      <c r="D16" s="74">
        <v>1</v>
      </c>
      <c r="E16" s="74">
        <v>4</v>
      </c>
      <c r="F16" s="74">
        <v>100801</v>
      </c>
      <c r="G16" s="74">
        <v>242</v>
      </c>
      <c r="H16" s="77">
        <v>0</v>
      </c>
      <c r="I16" s="77">
        <f aca="true" t="shared" si="1" ref="I16:I21">J16-H16</f>
        <v>45</v>
      </c>
      <c r="J16" s="77">
        <v>45</v>
      </c>
    </row>
    <row r="17" spans="1:10" ht="38.25">
      <c r="A17" s="69"/>
      <c r="B17" s="70" t="s">
        <v>254</v>
      </c>
      <c r="C17" s="74">
        <v>801</v>
      </c>
      <c r="D17" s="74">
        <v>1</v>
      </c>
      <c r="E17" s="74">
        <v>4</v>
      </c>
      <c r="F17" s="74">
        <v>100801</v>
      </c>
      <c r="G17" s="74">
        <v>244</v>
      </c>
      <c r="H17" s="77">
        <v>0</v>
      </c>
      <c r="I17" s="77">
        <f t="shared" si="1"/>
        <v>171.75</v>
      </c>
      <c r="J17" s="77">
        <v>171.75</v>
      </c>
    </row>
    <row r="18" spans="1:10" ht="25.5">
      <c r="A18" s="69"/>
      <c r="B18" s="70" t="s">
        <v>255</v>
      </c>
      <c r="C18" s="74">
        <v>801</v>
      </c>
      <c r="D18" s="74">
        <v>1</v>
      </c>
      <c r="E18" s="74">
        <v>4</v>
      </c>
      <c r="F18" s="74">
        <v>101000</v>
      </c>
      <c r="G18" s="74">
        <v>851</v>
      </c>
      <c r="H18" s="77">
        <v>0</v>
      </c>
      <c r="I18" s="77">
        <f t="shared" si="1"/>
        <v>33.56</v>
      </c>
      <c r="J18" s="77">
        <v>33.56</v>
      </c>
    </row>
    <row r="19" spans="1:10" ht="12.75">
      <c r="A19" s="69"/>
      <c r="B19" s="70" t="s">
        <v>256</v>
      </c>
      <c r="C19" s="74">
        <v>801</v>
      </c>
      <c r="D19" s="74">
        <v>1</v>
      </c>
      <c r="E19" s="74">
        <v>4</v>
      </c>
      <c r="F19" s="74">
        <v>101000</v>
      </c>
      <c r="G19" s="74">
        <v>852</v>
      </c>
      <c r="H19" s="77">
        <v>0</v>
      </c>
      <c r="I19" s="77">
        <f t="shared" si="1"/>
        <v>14.64</v>
      </c>
      <c r="J19" s="77">
        <v>14.64</v>
      </c>
    </row>
    <row r="20" spans="1:10" ht="51">
      <c r="A20" s="69"/>
      <c r="B20" s="70" t="s">
        <v>182</v>
      </c>
      <c r="C20" s="74">
        <v>801</v>
      </c>
      <c r="D20" s="74" t="s">
        <v>12</v>
      </c>
      <c r="E20" s="74" t="s">
        <v>16</v>
      </c>
      <c r="F20" s="74">
        <v>0</v>
      </c>
      <c r="G20" s="74">
        <v>0</v>
      </c>
      <c r="H20" s="77">
        <f>H21</f>
        <v>727</v>
      </c>
      <c r="I20" s="77">
        <f t="shared" si="1"/>
        <v>-727</v>
      </c>
      <c r="J20" s="77">
        <f>J21</f>
        <v>0</v>
      </c>
    </row>
    <row r="21" spans="1:10" ht="51">
      <c r="A21" s="69"/>
      <c r="B21" s="70" t="s">
        <v>257</v>
      </c>
      <c r="C21" s="74">
        <v>801</v>
      </c>
      <c r="D21" s="74" t="s">
        <v>12</v>
      </c>
      <c r="E21" s="74" t="s">
        <v>16</v>
      </c>
      <c r="F21" s="74">
        <v>20000</v>
      </c>
      <c r="G21" s="74">
        <v>0</v>
      </c>
      <c r="H21" s="77">
        <f>H22</f>
        <v>727</v>
      </c>
      <c r="I21" s="77">
        <f t="shared" si="1"/>
        <v>-727</v>
      </c>
      <c r="J21" s="77">
        <f>J22</f>
        <v>0</v>
      </c>
    </row>
    <row r="22" spans="1:10" ht="25.5">
      <c r="A22" s="69"/>
      <c r="B22" s="70" t="s">
        <v>196</v>
      </c>
      <c r="C22" s="74">
        <v>801</v>
      </c>
      <c r="D22" s="74" t="s">
        <v>12</v>
      </c>
      <c r="E22" s="74" t="s">
        <v>16</v>
      </c>
      <c r="F22" s="74">
        <v>20300</v>
      </c>
      <c r="G22" s="74">
        <v>0</v>
      </c>
      <c r="H22" s="77">
        <f>H23</f>
        <v>727</v>
      </c>
      <c r="I22" s="77">
        <f aca="true" t="shared" si="2" ref="I22:I29">J22-H22</f>
        <v>-727</v>
      </c>
      <c r="J22" s="77">
        <v>0</v>
      </c>
    </row>
    <row r="23" spans="1:10" ht="38.25">
      <c r="A23" s="69"/>
      <c r="B23" s="70" t="s">
        <v>193</v>
      </c>
      <c r="C23" s="74">
        <v>801</v>
      </c>
      <c r="D23" s="74" t="s">
        <v>12</v>
      </c>
      <c r="E23" s="74" t="s">
        <v>16</v>
      </c>
      <c r="F23" s="74">
        <v>20300</v>
      </c>
      <c r="G23" s="74">
        <v>121</v>
      </c>
      <c r="H23" s="77">
        <v>727</v>
      </c>
      <c r="I23" s="77">
        <f t="shared" si="2"/>
        <v>-727</v>
      </c>
      <c r="J23" s="77">
        <v>0</v>
      </c>
    </row>
    <row r="24" spans="1:10" s="54" customFormat="1" ht="12.75">
      <c r="A24" s="79"/>
      <c r="B24" s="80" t="s">
        <v>37</v>
      </c>
      <c r="C24" s="81">
        <v>801</v>
      </c>
      <c r="D24" s="81">
        <v>1</v>
      </c>
      <c r="E24" s="81">
        <v>4</v>
      </c>
      <c r="F24" s="81">
        <v>20400</v>
      </c>
      <c r="G24" s="81">
        <v>0</v>
      </c>
      <c r="H24" s="82">
        <f>H25+H26+H27+H28+H29</f>
        <v>1256.96</v>
      </c>
      <c r="I24" s="82">
        <f t="shared" si="2"/>
        <v>-1256.96</v>
      </c>
      <c r="J24" s="82">
        <f>J25+J26+J27+J28+J29</f>
        <v>0</v>
      </c>
    </row>
    <row r="25" spans="1:10" ht="38.25">
      <c r="A25" s="69"/>
      <c r="B25" s="70" t="s">
        <v>193</v>
      </c>
      <c r="C25" s="74">
        <v>801</v>
      </c>
      <c r="D25" s="74">
        <v>1</v>
      </c>
      <c r="E25" s="74">
        <v>4</v>
      </c>
      <c r="F25" s="74">
        <v>20400</v>
      </c>
      <c r="G25" s="74">
        <v>121</v>
      </c>
      <c r="H25" s="77">
        <v>972.15</v>
      </c>
      <c r="I25" s="77">
        <f t="shared" si="2"/>
        <v>-972.15</v>
      </c>
      <c r="J25" s="77">
        <v>0</v>
      </c>
    </row>
    <row r="26" spans="1:10" ht="38.25">
      <c r="A26" s="69"/>
      <c r="B26" s="70" t="s">
        <v>253</v>
      </c>
      <c r="C26" s="74">
        <v>801</v>
      </c>
      <c r="D26" s="74">
        <v>1</v>
      </c>
      <c r="E26" s="74">
        <v>4</v>
      </c>
      <c r="F26" s="74">
        <v>20400</v>
      </c>
      <c r="G26" s="74">
        <v>242</v>
      </c>
      <c r="H26" s="77">
        <v>45</v>
      </c>
      <c r="I26" s="77">
        <f t="shared" si="2"/>
        <v>-45</v>
      </c>
      <c r="J26" s="77">
        <v>0</v>
      </c>
    </row>
    <row r="27" spans="1:10" ht="38.25">
      <c r="A27" s="69"/>
      <c r="B27" s="70" t="s">
        <v>254</v>
      </c>
      <c r="C27" s="74">
        <v>801</v>
      </c>
      <c r="D27" s="74">
        <v>1</v>
      </c>
      <c r="E27" s="74">
        <v>4</v>
      </c>
      <c r="F27" s="74">
        <v>20400</v>
      </c>
      <c r="G27" s="74">
        <v>244</v>
      </c>
      <c r="H27" s="77">
        <v>191.61</v>
      </c>
      <c r="I27" s="77">
        <f t="shared" si="2"/>
        <v>-191.61</v>
      </c>
      <c r="J27" s="77">
        <v>0</v>
      </c>
    </row>
    <row r="28" spans="1:10" ht="25.5">
      <c r="A28" s="69"/>
      <c r="B28" s="70" t="s">
        <v>255</v>
      </c>
      <c r="C28" s="74">
        <v>801</v>
      </c>
      <c r="D28" s="74">
        <v>1</v>
      </c>
      <c r="E28" s="74">
        <v>4</v>
      </c>
      <c r="F28" s="74">
        <v>20400</v>
      </c>
      <c r="G28" s="74">
        <v>851</v>
      </c>
      <c r="H28" s="77">
        <v>33.56</v>
      </c>
      <c r="I28" s="77">
        <f t="shared" si="2"/>
        <v>-33.56</v>
      </c>
      <c r="J28" s="77">
        <v>0</v>
      </c>
    </row>
    <row r="29" spans="1:10" ht="12.75">
      <c r="A29" s="69"/>
      <c r="B29" s="70" t="s">
        <v>256</v>
      </c>
      <c r="C29" s="74">
        <v>801</v>
      </c>
      <c r="D29" s="74">
        <v>1</v>
      </c>
      <c r="E29" s="74">
        <v>4</v>
      </c>
      <c r="F29" s="74">
        <v>20400</v>
      </c>
      <c r="G29" s="74">
        <v>852</v>
      </c>
      <c r="H29" s="77">
        <v>14.64</v>
      </c>
      <c r="I29" s="77">
        <f t="shared" si="2"/>
        <v>-14.64</v>
      </c>
      <c r="J29" s="77">
        <v>0</v>
      </c>
    </row>
    <row r="30" spans="1:10" ht="12.75">
      <c r="A30" s="69"/>
      <c r="B30" s="70" t="s">
        <v>248</v>
      </c>
      <c r="C30" s="74">
        <v>801</v>
      </c>
      <c r="D30" s="74">
        <v>1</v>
      </c>
      <c r="E30" s="74"/>
      <c r="F30" s="74"/>
      <c r="G30" s="74"/>
      <c r="H30" s="77"/>
      <c r="I30" s="77"/>
      <c r="J30" s="77"/>
    </row>
    <row r="31" spans="1:10" ht="25.5">
      <c r="A31" s="69"/>
      <c r="B31" s="70" t="s">
        <v>249</v>
      </c>
      <c r="C31" s="74">
        <v>801</v>
      </c>
      <c r="D31" s="74">
        <v>1</v>
      </c>
      <c r="E31" s="74">
        <v>11</v>
      </c>
      <c r="F31" s="75" t="s">
        <v>258</v>
      </c>
      <c r="G31" s="74"/>
      <c r="H31" s="77"/>
      <c r="I31" s="77"/>
      <c r="J31" s="77"/>
    </row>
    <row r="32" spans="1:10" ht="25.5">
      <c r="A32" s="69"/>
      <c r="B32" s="70" t="s">
        <v>41</v>
      </c>
      <c r="C32" s="74">
        <v>801</v>
      </c>
      <c r="D32" s="74">
        <v>1</v>
      </c>
      <c r="E32" s="74">
        <v>11</v>
      </c>
      <c r="F32" s="75" t="s">
        <v>258</v>
      </c>
      <c r="G32" s="74">
        <v>0</v>
      </c>
      <c r="H32" s="77"/>
      <c r="I32" s="77"/>
      <c r="J32" s="77"/>
    </row>
    <row r="33" spans="1:10" ht="12.75">
      <c r="A33" s="69"/>
      <c r="B33" s="70" t="s">
        <v>199</v>
      </c>
      <c r="C33" s="74">
        <v>801</v>
      </c>
      <c r="D33" s="74">
        <v>1</v>
      </c>
      <c r="E33" s="74">
        <v>11</v>
      </c>
      <c r="F33" s="75" t="s">
        <v>258</v>
      </c>
      <c r="G33" s="74">
        <v>870</v>
      </c>
      <c r="H33" s="77"/>
      <c r="I33" s="77"/>
      <c r="J33" s="77"/>
    </row>
    <row r="34" spans="1:10" ht="12.75">
      <c r="A34" s="69"/>
      <c r="B34" s="70" t="s">
        <v>259</v>
      </c>
      <c r="C34" s="74">
        <v>801</v>
      </c>
      <c r="D34" s="74">
        <v>1</v>
      </c>
      <c r="E34" s="74">
        <v>11</v>
      </c>
      <c r="F34" s="74">
        <v>0</v>
      </c>
      <c r="G34" s="74">
        <v>0</v>
      </c>
      <c r="H34" s="77"/>
      <c r="I34" s="77"/>
      <c r="J34" s="77"/>
    </row>
    <row r="35" spans="1:10" ht="25.5">
      <c r="A35" s="69"/>
      <c r="B35" s="70" t="s">
        <v>41</v>
      </c>
      <c r="C35" s="74">
        <v>801</v>
      </c>
      <c r="D35" s="74">
        <v>1</v>
      </c>
      <c r="E35" s="74">
        <v>11</v>
      </c>
      <c r="F35" s="74">
        <v>700000</v>
      </c>
      <c r="G35" s="74">
        <v>0</v>
      </c>
      <c r="H35" s="77"/>
      <c r="I35" s="77"/>
      <c r="J35" s="77"/>
    </row>
    <row r="36" spans="1:10" ht="12.75">
      <c r="A36" s="69"/>
      <c r="B36" s="70" t="s">
        <v>199</v>
      </c>
      <c r="C36" s="74">
        <v>801</v>
      </c>
      <c r="D36" s="74">
        <v>1</v>
      </c>
      <c r="E36" s="74">
        <v>11</v>
      </c>
      <c r="F36" s="74">
        <v>700500</v>
      </c>
      <c r="G36" s="74">
        <v>870</v>
      </c>
      <c r="H36" s="77"/>
      <c r="I36" s="77"/>
      <c r="J36" s="77"/>
    </row>
    <row r="37" spans="1:10" ht="12.75">
      <c r="A37" s="69"/>
      <c r="B37" s="70" t="s">
        <v>248</v>
      </c>
      <c r="C37" s="74">
        <v>801</v>
      </c>
      <c r="D37" s="74">
        <v>2</v>
      </c>
      <c r="E37" s="74"/>
      <c r="F37" s="74"/>
      <c r="G37" s="74"/>
      <c r="H37" s="77"/>
      <c r="I37" s="77"/>
      <c r="J37" s="77"/>
    </row>
    <row r="38" spans="1:10" ht="12.75">
      <c r="A38" s="69"/>
      <c r="B38" s="70" t="s">
        <v>51</v>
      </c>
      <c r="C38" s="74">
        <v>801</v>
      </c>
      <c r="D38" s="74">
        <v>2</v>
      </c>
      <c r="E38" s="74">
        <v>3</v>
      </c>
      <c r="F38" s="74">
        <v>990000</v>
      </c>
      <c r="G38" s="74"/>
      <c r="H38" s="77"/>
      <c r="I38" s="77"/>
      <c r="J38" s="77"/>
    </row>
    <row r="39" spans="1:10" ht="25.5">
      <c r="A39" s="69"/>
      <c r="B39" s="70" t="s">
        <v>55</v>
      </c>
      <c r="C39" s="74">
        <v>801</v>
      </c>
      <c r="D39" s="74">
        <v>2</v>
      </c>
      <c r="E39" s="74">
        <v>3</v>
      </c>
      <c r="F39" s="74">
        <v>9905118</v>
      </c>
      <c r="G39" s="74"/>
      <c r="H39" s="77"/>
      <c r="I39" s="77"/>
      <c r="J39" s="77"/>
    </row>
    <row r="40" spans="1:10" ht="38.25">
      <c r="A40" s="69"/>
      <c r="B40" s="70" t="s">
        <v>193</v>
      </c>
      <c r="C40" s="74">
        <v>801</v>
      </c>
      <c r="D40" s="74">
        <v>2</v>
      </c>
      <c r="E40" s="74">
        <v>3</v>
      </c>
      <c r="F40" s="74">
        <v>9905118</v>
      </c>
      <c r="G40" s="74">
        <v>121</v>
      </c>
      <c r="H40" s="77"/>
      <c r="I40" s="77"/>
      <c r="J40" s="77"/>
    </row>
    <row r="41" spans="1:10" ht="38.25">
      <c r="A41" s="69"/>
      <c r="B41" s="70" t="s">
        <v>254</v>
      </c>
      <c r="C41" s="74">
        <v>801</v>
      </c>
      <c r="D41" s="74">
        <v>2</v>
      </c>
      <c r="E41" s="74">
        <v>3</v>
      </c>
      <c r="F41" s="74">
        <v>9905118</v>
      </c>
      <c r="G41" s="74">
        <v>244</v>
      </c>
      <c r="H41" s="77"/>
      <c r="I41" s="77"/>
      <c r="J41" s="77"/>
    </row>
    <row r="42" spans="1:10" ht="12.75">
      <c r="A42" s="69"/>
      <c r="B42" s="70" t="s">
        <v>18</v>
      </c>
      <c r="C42" s="74">
        <v>801</v>
      </c>
      <c r="D42" s="74">
        <v>2</v>
      </c>
      <c r="E42" s="74">
        <v>0</v>
      </c>
      <c r="F42" s="74"/>
      <c r="G42" s="74"/>
      <c r="H42" s="77"/>
      <c r="I42" s="77"/>
      <c r="J42" s="77"/>
    </row>
    <row r="43" spans="1:10" ht="12.75">
      <c r="A43" s="69"/>
      <c r="B43" s="70" t="s">
        <v>51</v>
      </c>
      <c r="C43" s="74">
        <v>801</v>
      </c>
      <c r="D43" s="74">
        <v>2</v>
      </c>
      <c r="E43" s="74">
        <v>3</v>
      </c>
      <c r="F43" s="74">
        <v>1110000</v>
      </c>
      <c r="G43" s="74">
        <v>0</v>
      </c>
      <c r="H43" s="77"/>
      <c r="I43" s="77"/>
      <c r="J43" s="77"/>
    </row>
    <row r="44" spans="1:10" ht="25.5">
      <c r="A44" s="69"/>
      <c r="B44" s="70" t="s">
        <v>55</v>
      </c>
      <c r="C44" s="74">
        <v>801</v>
      </c>
      <c r="D44" s="74">
        <v>2</v>
      </c>
      <c r="E44" s="74">
        <v>3</v>
      </c>
      <c r="F44" s="74">
        <v>1115118</v>
      </c>
      <c r="G44" s="74">
        <v>0</v>
      </c>
      <c r="H44" s="77"/>
      <c r="I44" s="77"/>
      <c r="J44" s="77"/>
    </row>
    <row r="45" spans="1:10" ht="38.25">
      <c r="A45" s="69"/>
      <c r="B45" s="70" t="s">
        <v>193</v>
      </c>
      <c r="C45" s="74">
        <v>801</v>
      </c>
      <c r="D45" s="74">
        <v>2</v>
      </c>
      <c r="E45" s="74">
        <v>3</v>
      </c>
      <c r="F45" s="74">
        <v>1115118</v>
      </c>
      <c r="G45" s="74">
        <v>121</v>
      </c>
      <c r="H45" s="77"/>
      <c r="I45" s="77"/>
      <c r="J45" s="77"/>
    </row>
    <row r="46" spans="1:10" ht="38.25">
      <c r="A46" s="69"/>
      <c r="B46" s="70" t="s">
        <v>254</v>
      </c>
      <c r="C46" s="74">
        <v>801</v>
      </c>
      <c r="D46" s="74">
        <v>2</v>
      </c>
      <c r="E46" s="74">
        <v>3</v>
      </c>
      <c r="F46" s="74">
        <v>1115118</v>
      </c>
      <c r="G46" s="74">
        <v>244</v>
      </c>
      <c r="H46" s="77"/>
      <c r="I46" s="77"/>
      <c r="J46" s="77"/>
    </row>
    <row r="47" spans="1:10" ht="25.5">
      <c r="A47" s="69"/>
      <c r="B47" s="70" t="s">
        <v>260</v>
      </c>
      <c r="C47" s="74">
        <v>801</v>
      </c>
      <c r="D47" s="74">
        <v>3</v>
      </c>
      <c r="E47" s="74">
        <v>0</v>
      </c>
      <c r="F47" s="74">
        <v>0</v>
      </c>
      <c r="G47" s="74">
        <v>0</v>
      </c>
      <c r="H47" s="77"/>
      <c r="I47" s="77"/>
      <c r="J47" s="77"/>
    </row>
    <row r="48" spans="1:10" ht="38.25">
      <c r="A48" s="69"/>
      <c r="B48" s="70" t="s">
        <v>261</v>
      </c>
      <c r="C48" s="74">
        <v>801</v>
      </c>
      <c r="D48" s="74">
        <v>3</v>
      </c>
      <c r="E48" s="74">
        <v>9</v>
      </c>
      <c r="F48" s="74">
        <v>0</v>
      </c>
      <c r="G48" s="74">
        <v>0</v>
      </c>
      <c r="H48" s="77"/>
      <c r="I48" s="77"/>
      <c r="J48" s="77"/>
    </row>
    <row r="49" spans="1:10" ht="38.25">
      <c r="A49" s="69"/>
      <c r="B49" s="70" t="s">
        <v>262</v>
      </c>
      <c r="C49" s="74">
        <v>801</v>
      </c>
      <c r="D49" s="74">
        <v>3</v>
      </c>
      <c r="E49" s="74">
        <v>9</v>
      </c>
      <c r="F49" s="74">
        <v>2180100</v>
      </c>
      <c r="G49" s="74">
        <v>0</v>
      </c>
      <c r="H49" s="77"/>
      <c r="I49" s="77"/>
      <c r="J49" s="77"/>
    </row>
    <row r="50" spans="1:10" ht="38.25">
      <c r="A50" s="69"/>
      <c r="B50" s="70" t="s">
        <v>254</v>
      </c>
      <c r="C50" s="74">
        <v>801</v>
      </c>
      <c r="D50" s="74">
        <v>3</v>
      </c>
      <c r="E50" s="74">
        <v>9</v>
      </c>
      <c r="F50" s="74">
        <v>2180100</v>
      </c>
      <c r="G50" s="74">
        <v>244</v>
      </c>
      <c r="H50" s="77"/>
      <c r="I50" s="77"/>
      <c r="J50" s="77"/>
    </row>
    <row r="51" spans="1:10" ht="25.5">
      <c r="A51" s="69"/>
      <c r="B51" s="70" t="s">
        <v>263</v>
      </c>
      <c r="C51" s="74">
        <v>801</v>
      </c>
      <c r="D51" s="74">
        <v>3</v>
      </c>
      <c r="E51" s="74">
        <v>14</v>
      </c>
      <c r="F51" s="74">
        <v>0</v>
      </c>
      <c r="G51" s="74">
        <v>0</v>
      </c>
      <c r="H51" s="77"/>
      <c r="I51" s="77"/>
      <c r="J51" s="77"/>
    </row>
    <row r="52" spans="1:10" ht="38.25">
      <c r="A52" s="69"/>
      <c r="B52" s="70" t="s">
        <v>264</v>
      </c>
      <c r="C52" s="74">
        <v>801</v>
      </c>
      <c r="D52" s="74">
        <v>3</v>
      </c>
      <c r="E52" s="74">
        <v>14</v>
      </c>
      <c r="F52" s="74">
        <v>2470000</v>
      </c>
      <c r="G52" s="74">
        <v>0</v>
      </c>
      <c r="H52" s="77"/>
      <c r="I52" s="77"/>
      <c r="J52" s="77"/>
    </row>
    <row r="53" spans="1:10" ht="38.25">
      <c r="A53" s="69"/>
      <c r="B53" s="70" t="s">
        <v>254</v>
      </c>
      <c r="C53" s="74">
        <v>801</v>
      </c>
      <c r="D53" s="74">
        <v>3</v>
      </c>
      <c r="E53" s="74">
        <v>14</v>
      </c>
      <c r="F53" s="74">
        <v>2470000</v>
      </c>
      <c r="G53" s="74">
        <v>244</v>
      </c>
      <c r="H53" s="77"/>
      <c r="I53" s="77"/>
      <c r="J53" s="77"/>
    </row>
    <row r="54" spans="1:10" ht="12.75">
      <c r="A54" s="69"/>
      <c r="B54" s="70" t="s">
        <v>19</v>
      </c>
      <c r="C54" s="74">
        <v>801</v>
      </c>
      <c r="D54" s="74">
        <v>4</v>
      </c>
      <c r="E54" s="74">
        <v>0</v>
      </c>
      <c r="F54" s="74"/>
      <c r="G54" s="74"/>
      <c r="H54" s="77"/>
      <c r="I54" s="77"/>
      <c r="J54" s="77"/>
    </row>
    <row r="55" spans="1:10" ht="12.75">
      <c r="A55" s="69"/>
      <c r="B55" s="70" t="s">
        <v>265</v>
      </c>
      <c r="C55" s="74">
        <v>801</v>
      </c>
      <c r="D55" s="74">
        <v>4</v>
      </c>
      <c r="E55" s="74">
        <v>9</v>
      </c>
      <c r="F55" s="74"/>
      <c r="G55" s="74"/>
      <c r="H55" s="77"/>
      <c r="I55" s="77"/>
      <c r="J55" s="77"/>
    </row>
    <row r="56" spans="1:10" ht="12.75">
      <c r="A56" s="69"/>
      <c r="B56" s="70" t="s">
        <v>266</v>
      </c>
      <c r="C56" s="74">
        <v>801</v>
      </c>
      <c r="D56" s="74">
        <v>4</v>
      </c>
      <c r="E56" s="74">
        <v>9</v>
      </c>
      <c r="F56" s="74">
        <v>7950000</v>
      </c>
      <c r="G56" s="74">
        <v>0</v>
      </c>
      <c r="H56" s="77"/>
      <c r="I56" s="77"/>
      <c r="J56" s="77"/>
    </row>
    <row r="57" spans="1:10" ht="38.25">
      <c r="A57" s="69"/>
      <c r="B57" s="70" t="s">
        <v>267</v>
      </c>
      <c r="C57" s="74">
        <v>801</v>
      </c>
      <c r="D57" s="74">
        <v>4</v>
      </c>
      <c r="E57" s="74">
        <v>9</v>
      </c>
      <c r="F57" s="74">
        <v>7950001</v>
      </c>
      <c r="G57" s="74">
        <v>0</v>
      </c>
      <c r="H57" s="77"/>
      <c r="I57" s="77"/>
      <c r="J57" s="77"/>
    </row>
    <row r="58" spans="1:10" ht="38.25">
      <c r="A58" s="69"/>
      <c r="B58" s="70" t="s">
        <v>268</v>
      </c>
      <c r="C58" s="74">
        <v>801</v>
      </c>
      <c r="D58" s="74">
        <v>4</v>
      </c>
      <c r="E58" s="74">
        <v>9</v>
      </c>
      <c r="F58" s="74">
        <v>7950001</v>
      </c>
      <c r="G58" s="74">
        <v>244</v>
      </c>
      <c r="H58" s="77"/>
      <c r="I58" s="77"/>
      <c r="J58" s="77"/>
    </row>
    <row r="59" spans="1:10" ht="12.75">
      <c r="A59" s="69"/>
      <c r="B59" s="70" t="s">
        <v>22</v>
      </c>
      <c r="C59" s="74">
        <v>801</v>
      </c>
      <c r="D59" s="74">
        <v>5</v>
      </c>
      <c r="E59" s="74">
        <v>0</v>
      </c>
      <c r="F59" s="74">
        <v>0</v>
      </c>
      <c r="G59" s="74">
        <v>0</v>
      </c>
      <c r="H59" s="77"/>
      <c r="I59" s="77"/>
      <c r="J59" s="77"/>
    </row>
    <row r="60" spans="1:10" ht="12.75">
      <c r="A60" s="69"/>
      <c r="B60" s="70" t="s">
        <v>64</v>
      </c>
      <c r="C60" s="74">
        <v>801</v>
      </c>
      <c r="D60" s="74">
        <v>5</v>
      </c>
      <c r="E60" s="74">
        <v>2</v>
      </c>
      <c r="F60" s="74">
        <v>0</v>
      </c>
      <c r="G60" s="74">
        <v>0</v>
      </c>
      <c r="H60" s="77"/>
      <c r="I60" s="77"/>
      <c r="J60" s="77"/>
    </row>
    <row r="61" spans="1:10" ht="12.75">
      <c r="A61" s="69"/>
      <c r="B61" s="70" t="s">
        <v>269</v>
      </c>
      <c r="C61" s="74">
        <v>801</v>
      </c>
      <c r="D61" s="74">
        <v>5</v>
      </c>
      <c r="E61" s="74">
        <v>2</v>
      </c>
      <c r="F61" s="74">
        <v>3510500</v>
      </c>
      <c r="G61" s="74">
        <v>0</v>
      </c>
      <c r="H61" s="77"/>
      <c r="I61" s="77"/>
      <c r="J61" s="77"/>
    </row>
    <row r="62" spans="1:10" ht="38.25">
      <c r="A62" s="69"/>
      <c r="B62" s="70" t="s">
        <v>254</v>
      </c>
      <c r="C62" s="74">
        <v>801</v>
      </c>
      <c r="D62" s="74">
        <v>5</v>
      </c>
      <c r="E62" s="74">
        <v>2</v>
      </c>
      <c r="F62" s="74">
        <v>3510500</v>
      </c>
      <c r="G62" s="74">
        <v>244</v>
      </c>
      <c r="H62" s="77"/>
      <c r="I62" s="77"/>
      <c r="J62" s="77"/>
    </row>
    <row r="63" spans="1:10" ht="12.75">
      <c r="A63" s="69"/>
      <c r="B63" s="70" t="s">
        <v>270</v>
      </c>
      <c r="C63" s="74">
        <v>801</v>
      </c>
      <c r="D63" s="74">
        <v>5</v>
      </c>
      <c r="E63" s="74">
        <v>3</v>
      </c>
      <c r="F63" s="74">
        <v>0</v>
      </c>
      <c r="G63" s="74">
        <v>0</v>
      </c>
      <c r="H63" s="77"/>
      <c r="I63" s="77"/>
      <c r="J63" s="77"/>
    </row>
    <row r="64" spans="1:10" ht="38.25">
      <c r="A64" s="69"/>
      <c r="B64" s="70" t="s">
        <v>251</v>
      </c>
      <c r="C64" s="74">
        <v>801</v>
      </c>
      <c r="D64" s="74">
        <v>5</v>
      </c>
      <c r="E64" s="74">
        <v>3</v>
      </c>
      <c r="F64" s="74">
        <v>100000</v>
      </c>
      <c r="G64" s="74"/>
      <c r="H64" s="77"/>
      <c r="I64" s="77"/>
      <c r="J64" s="77"/>
    </row>
    <row r="65" spans="1:10" ht="25.5">
      <c r="A65" s="69"/>
      <c r="B65" s="70" t="s">
        <v>271</v>
      </c>
      <c r="C65" s="74">
        <v>801</v>
      </c>
      <c r="D65" s="74">
        <v>5</v>
      </c>
      <c r="E65" s="74">
        <v>3</v>
      </c>
      <c r="F65" s="74">
        <v>121000</v>
      </c>
      <c r="G65" s="74"/>
      <c r="H65" s="77"/>
      <c r="I65" s="77"/>
      <c r="J65" s="77"/>
    </row>
    <row r="66" spans="1:10" ht="25.5">
      <c r="A66" s="69"/>
      <c r="B66" s="70" t="s">
        <v>272</v>
      </c>
      <c r="C66" s="74">
        <v>801</v>
      </c>
      <c r="D66" s="74">
        <v>5</v>
      </c>
      <c r="E66" s="74">
        <v>3</v>
      </c>
      <c r="F66" s="74">
        <v>121000</v>
      </c>
      <c r="G66" s="74"/>
      <c r="H66" s="77"/>
      <c r="I66" s="77"/>
      <c r="J66" s="77"/>
    </row>
    <row r="67" spans="1:10" ht="25.5">
      <c r="A67" s="69"/>
      <c r="B67" s="70" t="s">
        <v>273</v>
      </c>
      <c r="C67" s="74">
        <v>801</v>
      </c>
      <c r="D67" s="74">
        <v>5</v>
      </c>
      <c r="E67" s="74">
        <v>3</v>
      </c>
      <c r="F67" s="74">
        <v>121000</v>
      </c>
      <c r="G67" s="74">
        <v>244</v>
      </c>
      <c r="H67" s="77"/>
      <c r="I67" s="77"/>
      <c r="J67" s="77"/>
    </row>
    <row r="68" spans="1:10" ht="25.5">
      <c r="A68" s="69"/>
      <c r="B68" s="70" t="s">
        <v>226</v>
      </c>
      <c r="C68" s="74">
        <v>801</v>
      </c>
      <c r="D68" s="74">
        <v>5</v>
      </c>
      <c r="E68" s="74">
        <v>3</v>
      </c>
      <c r="F68" s="74">
        <v>6000500</v>
      </c>
      <c r="G68" s="74">
        <v>0</v>
      </c>
      <c r="H68" s="77"/>
      <c r="I68" s="77"/>
      <c r="J68" s="77"/>
    </row>
    <row r="69" spans="1:10" ht="38.25">
      <c r="A69" s="69"/>
      <c r="B69" s="70" t="s">
        <v>254</v>
      </c>
      <c r="C69" s="74">
        <v>801</v>
      </c>
      <c r="D69" s="74">
        <v>5</v>
      </c>
      <c r="E69" s="74">
        <v>3</v>
      </c>
      <c r="F69" s="74">
        <v>6000500</v>
      </c>
      <c r="G69" s="74">
        <v>244</v>
      </c>
      <c r="H69" s="77"/>
      <c r="I69" s="77"/>
      <c r="J69" s="77"/>
    </row>
    <row r="70" spans="1:10" ht="38.25">
      <c r="A70" s="69"/>
      <c r="B70" s="70" t="s">
        <v>251</v>
      </c>
      <c r="C70" s="74">
        <v>801</v>
      </c>
      <c r="D70" s="74">
        <v>5</v>
      </c>
      <c r="E70" s="74"/>
      <c r="F70" s="74">
        <v>10000</v>
      </c>
      <c r="G70" s="74"/>
      <c r="H70" s="77"/>
      <c r="I70" s="77"/>
      <c r="J70" s="77"/>
    </row>
    <row r="71" spans="1:10" ht="12.75">
      <c r="A71" s="69"/>
      <c r="B71" s="70" t="s">
        <v>23</v>
      </c>
      <c r="C71" s="74">
        <v>801</v>
      </c>
      <c r="D71" s="74">
        <v>7</v>
      </c>
      <c r="E71" s="74">
        <v>0</v>
      </c>
      <c r="F71" s="74">
        <v>0</v>
      </c>
      <c r="G71" s="74">
        <v>0</v>
      </c>
      <c r="H71" s="77"/>
      <c r="I71" s="77"/>
      <c r="J71" s="77"/>
    </row>
    <row r="72" spans="1:10" ht="38.25">
      <c r="A72" s="69"/>
      <c r="B72" s="70" t="s">
        <v>251</v>
      </c>
      <c r="C72" s="74">
        <v>801</v>
      </c>
      <c r="D72" s="74">
        <v>7</v>
      </c>
      <c r="E72" s="74"/>
      <c r="F72" s="74">
        <v>100000</v>
      </c>
      <c r="G72" s="74"/>
      <c r="H72" s="77"/>
      <c r="I72" s="77"/>
      <c r="J72" s="77"/>
    </row>
    <row r="73" spans="1:10" ht="38.25">
      <c r="A73" s="69"/>
      <c r="B73" s="70" t="s">
        <v>274</v>
      </c>
      <c r="C73" s="74">
        <v>801</v>
      </c>
      <c r="D73" s="74">
        <v>7</v>
      </c>
      <c r="E73" s="74">
        <v>7</v>
      </c>
      <c r="F73" s="74">
        <v>130000</v>
      </c>
      <c r="G73" s="74"/>
      <c r="H73" s="77"/>
      <c r="I73" s="77"/>
      <c r="J73" s="77"/>
    </row>
    <row r="74" spans="1:10" ht="63.75">
      <c r="A74" s="69"/>
      <c r="B74" s="70" t="s">
        <v>275</v>
      </c>
      <c r="C74" s="74">
        <v>801</v>
      </c>
      <c r="D74" s="74">
        <v>7</v>
      </c>
      <c r="E74" s="74">
        <v>7</v>
      </c>
      <c r="F74" s="74">
        <v>131000</v>
      </c>
      <c r="G74" s="74">
        <v>0</v>
      </c>
      <c r="H74" s="77"/>
      <c r="I74" s="77"/>
      <c r="J74" s="77"/>
    </row>
    <row r="75" spans="1:10" ht="38.25">
      <c r="A75" s="69"/>
      <c r="B75" s="70" t="s">
        <v>193</v>
      </c>
      <c r="C75" s="74">
        <v>801</v>
      </c>
      <c r="D75" s="74">
        <v>7</v>
      </c>
      <c r="E75" s="74">
        <v>7</v>
      </c>
      <c r="F75" s="74">
        <v>131000</v>
      </c>
      <c r="G75" s="74">
        <v>121</v>
      </c>
      <c r="H75" s="77"/>
      <c r="I75" s="77"/>
      <c r="J75" s="77"/>
    </row>
    <row r="76" spans="1:10" ht="38.25">
      <c r="A76" s="69"/>
      <c r="B76" s="70" t="s">
        <v>254</v>
      </c>
      <c r="C76" s="74">
        <v>801</v>
      </c>
      <c r="D76" s="74">
        <v>7</v>
      </c>
      <c r="E76" s="74">
        <v>7</v>
      </c>
      <c r="F76" s="74">
        <v>131000</v>
      </c>
      <c r="G76" s="74">
        <v>244</v>
      </c>
      <c r="H76" s="77"/>
      <c r="I76" s="77"/>
      <c r="J76" s="77"/>
    </row>
    <row r="77" spans="1:10" ht="12.75">
      <c r="A77" s="69"/>
      <c r="B77" s="70" t="s">
        <v>42</v>
      </c>
      <c r="C77" s="74">
        <v>801</v>
      </c>
      <c r="D77" s="74">
        <v>7</v>
      </c>
      <c r="E77" s="74">
        <v>7</v>
      </c>
      <c r="F77" s="74">
        <v>0</v>
      </c>
      <c r="G77" s="74">
        <v>0</v>
      </c>
      <c r="H77" s="77"/>
      <c r="I77" s="77"/>
      <c r="J77" s="77"/>
    </row>
    <row r="78" spans="1:10" ht="25.5">
      <c r="A78" s="69"/>
      <c r="B78" s="70" t="s">
        <v>215</v>
      </c>
      <c r="C78" s="74">
        <v>801</v>
      </c>
      <c r="D78" s="74">
        <v>7</v>
      </c>
      <c r="E78" s="74">
        <v>7</v>
      </c>
      <c r="F78" s="74">
        <v>4310000</v>
      </c>
      <c r="G78" s="74">
        <v>0</v>
      </c>
      <c r="H78" s="77"/>
      <c r="I78" s="77"/>
      <c r="J78" s="77"/>
    </row>
    <row r="79" spans="1:10" ht="25.5">
      <c r="A79" s="69"/>
      <c r="B79" s="70" t="s">
        <v>276</v>
      </c>
      <c r="C79" s="74">
        <v>801</v>
      </c>
      <c r="D79" s="74">
        <v>7</v>
      </c>
      <c r="E79" s="74">
        <v>7</v>
      </c>
      <c r="F79" s="74">
        <v>4319900</v>
      </c>
      <c r="G79" s="74">
        <v>0</v>
      </c>
      <c r="H79" s="77"/>
      <c r="I79" s="77"/>
      <c r="J79" s="77"/>
    </row>
    <row r="80" spans="1:10" ht="38.25">
      <c r="A80" s="69"/>
      <c r="B80" s="70" t="s">
        <v>193</v>
      </c>
      <c r="C80" s="74">
        <v>801</v>
      </c>
      <c r="D80" s="74">
        <v>7</v>
      </c>
      <c r="E80" s="74">
        <v>7</v>
      </c>
      <c r="F80" s="74">
        <v>4319900</v>
      </c>
      <c r="G80" s="74">
        <v>121</v>
      </c>
      <c r="H80" s="77"/>
      <c r="I80" s="77"/>
      <c r="J80" s="77"/>
    </row>
    <row r="81" spans="1:10" ht="38.25">
      <c r="A81" s="69"/>
      <c r="B81" s="70" t="s">
        <v>254</v>
      </c>
      <c r="C81" s="74">
        <v>801</v>
      </c>
      <c r="D81" s="74">
        <v>7</v>
      </c>
      <c r="E81" s="74">
        <v>7</v>
      </c>
      <c r="F81" s="74">
        <v>4319900</v>
      </c>
      <c r="G81" s="74">
        <v>244</v>
      </c>
      <c r="H81" s="77"/>
      <c r="I81" s="77"/>
      <c r="J81" s="77"/>
    </row>
    <row r="82" spans="1:10" ht="12.75">
      <c r="A82" s="69"/>
      <c r="B82" s="70" t="s">
        <v>183</v>
      </c>
      <c r="C82" s="74">
        <v>801</v>
      </c>
      <c r="D82" s="74">
        <v>8</v>
      </c>
      <c r="E82" s="74">
        <v>0</v>
      </c>
      <c r="F82" s="74">
        <v>0</v>
      </c>
      <c r="G82" s="74">
        <v>0</v>
      </c>
      <c r="H82" s="77"/>
      <c r="I82" s="77"/>
      <c r="J82" s="77"/>
    </row>
    <row r="83" spans="1:10" ht="12.75">
      <c r="A83" s="69"/>
      <c r="B83" s="70" t="s">
        <v>24</v>
      </c>
      <c r="C83" s="74">
        <v>801</v>
      </c>
      <c r="D83" s="74">
        <v>8</v>
      </c>
      <c r="E83" s="74">
        <v>1</v>
      </c>
      <c r="F83" s="74"/>
      <c r="G83" s="74"/>
      <c r="H83" s="77"/>
      <c r="I83" s="77"/>
      <c r="J83" s="77"/>
    </row>
    <row r="84" spans="1:10" ht="38.25">
      <c r="A84" s="69"/>
      <c r="B84" s="70" t="s">
        <v>251</v>
      </c>
      <c r="C84" s="74">
        <v>801</v>
      </c>
      <c r="D84" s="74">
        <v>8</v>
      </c>
      <c r="E84" s="74">
        <v>1</v>
      </c>
      <c r="F84" s="74">
        <v>100000</v>
      </c>
      <c r="G84" s="74"/>
      <c r="H84" s="77"/>
      <c r="I84" s="77"/>
      <c r="J84" s="77"/>
    </row>
    <row r="85" spans="1:10" ht="51">
      <c r="A85" s="69"/>
      <c r="B85" s="70" t="s">
        <v>277</v>
      </c>
      <c r="C85" s="74">
        <v>801</v>
      </c>
      <c r="D85" s="74">
        <v>8</v>
      </c>
      <c r="E85" s="74">
        <v>1</v>
      </c>
      <c r="F85" s="74">
        <v>130000</v>
      </c>
      <c r="G85" s="74">
        <v>0</v>
      </c>
      <c r="H85" s="77"/>
      <c r="I85" s="77"/>
      <c r="J85" s="77"/>
    </row>
    <row r="86" spans="1:10" ht="63.75">
      <c r="A86" s="69"/>
      <c r="B86" s="70" t="s">
        <v>278</v>
      </c>
      <c r="C86" s="74">
        <v>801</v>
      </c>
      <c r="D86" s="74">
        <v>8</v>
      </c>
      <c r="E86" s="74">
        <v>1</v>
      </c>
      <c r="F86" s="74">
        <v>132000</v>
      </c>
      <c r="G86" s="74">
        <v>0</v>
      </c>
      <c r="H86" s="77"/>
      <c r="I86" s="77"/>
      <c r="J86" s="77"/>
    </row>
    <row r="87" spans="1:10" ht="38.25">
      <c r="A87" s="69"/>
      <c r="B87" s="70" t="s">
        <v>254</v>
      </c>
      <c r="C87" s="74">
        <v>801</v>
      </c>
      <c r="D87" s="74">
        <v>8</v>
      </c>
      <c r="E87" s="74">
        <v>1</v>
      </c>
      <c r="F87" s="74">
        <v>132000</v>
      </c>
      <c r="G87" s="74">
        <v>244</v>
      </c>
      <c r="H87" s="77"/>
      <c r="I87" s="77"/>
      <c r="J87" s="77"/>
    </row>
    <row r="88" spans="1:10" ht="25.5">
      <c r="A88" s="69"/>
      <c r="B88" s="70" t="s">
        <v>279</v>
      </c>
      <c r="C88" s="74">
        <v>801</v>
      </c>
      <c r="D88" s="74">
        <v>8</v>
      </c>
      <c r="E88" s="74">
        <v>1</v>
      </c>
      <c r="F88" s="74">
        <v>4400000</v>
      </c>
      <c r="G88" s="74">
        <v>0</v>
      </c>
      <c r="H88" s="77"/>
      <c r="I88" s="77"/>
      <c r="J88" s="77"/>
    </row>
    <row r="89" spans="1:10" ht="25.5">
      <c r="A89" s="69"/>
      <c r="B89" s="70" t="s">
        <v>276</v>
      </c>
      <c r="C89" s="74">
        <v>801</v>
      </c>
      <c r="D89" s="74">
        <v>8</v>
      </c>
      <c r="E89" s="74">
        <v>1</v>
      </c>
      <c r="F89" s="74">
        <v>4409900</v>
      </c>
      <c r="G89" s="74">
        <v>0</v>
      </c>
      <c r="H89" s="77"/>
      <c r="I89" s="77"/>
      <c r="J89" s="77"/>
    </row>
    <row r="90" spans="1:10" ht="38.25">
      <c r="A90" s="69"/>
      <c r="B90" s="70" t="s">
        <v>193</v>
      </c>
      <c r="C90" s="74">
        <v>801</v>
      </c>
      <c r="D90" s="74">
        <v>8</v>
      </c>
      <c r="E90" s="74">
        <v>1</v>
      </c>
      <c r="F90" s="74">
        <v>4409900</v>
      </c>
      <c r="G90" s="74">
        <v>121</v>
      </c>
      <c r="H90" s="77"/>
      <c r="I90" s="77"/>
      <c r="J90" s="77"/>
    </row>
    <row r="91" spans="1:10" ht="38.25">
      <c r="A91" s="69"/>
      <c r="B91" s="70" t="s">
        <v>254</v>
      </c>
      <c r="C91" s="74">
        <v>801</v>
      </c>
      <c r="D91" s="74">
        <v>8</v>
      </c>
      <c r="E91" s="74">
        <v>1</v>
      </c>
      <c r="F91" s="74">
        <v>4409900</v>
      </c>
      <c r="G91" s="74">
        <v>244</v>
      </c>
      <c r="H91" s="77"/>
      <c r="I91" s="77"/>
      <c r="J91" s="77"/>
    </row>
    <row r="92" spans="1:10" ht="12.75">
      <c r="A92" s="69"/>
      <c r="B92" s="70" t="s">
        <v>178</v>
      </c>
      <c r="C92" s="74">
        <v>801</v>
      </c>
      <c r="D92" s="74">
        <v>8</v>
      </c>
      <c r="E92" s="74">
        <v>1</v>
      </c>
      <c r="F92" s="74">
        <v>4409900</v>
      </c>
      <c r="G92" s="74">
        <v>540</v>
      </c>
      <c r="H92" s="77"/>
      <c r="I92" s="77"/>
      <c r="J92" s="77"/>
    </row>
    <row r="93" spans="1:10" ht="25.5">
      <c r="A93" s="69"/>
      <c r="B93" s="70" t="s">
        <v>255</v>
      </c>
      <c r="C93" s="74">
        <v>801</v>
      </c>
      <c r="D93" s="74">
        <v>8</v>
      </c>
      <c r="E93" s="74">
        <v>1</v>
      </c>
      <c r="F93" s="74">
        <v>4409900</v>
      </c>
      <c r="G93" s="74">
        <v>851</v>
      </c>
      <c r="H93" s="77"/>
      <c r="I93" s="77"/>
      <c r="J93" s="77"/>
    </row>
    <row r="94" spans="1:10" ht="12.75">
      <c r="A94" s="69"/>
      <c r="B94" s="70" t="s">
        <v>256</v>
      </c>
      <c r="C94" s="74">
        <v>801</v>
      </c>
      <c r="D94" s="74">
        <v>8</v>
      </c>
      <c r="E94" s="74">
        <v>1</v>
      </c>
      <c r="F94" s="74">
        <v>4409900</v>
      </c>
      <c r="G94" s="74">
        <v>852</v>
      </c>
      <c r="H94" s="77"/>
      <c r="I94" s="77"/>
      <c r="J94" s="77"/>
    </row>
    <row r="95" spans="1:10" ht="12.75">
      <c r="A95" s="69"/>
      <c r="B95" s="70" t="s">
        <v>280</v>
      </c>
      <c r="C95" s="74">
        <v>801</v>
      </c>
      <c r="D95" s="74">
        <v>8</v>
      </c>
      <c r="E95" s="74">
        <v>1</v>
      </c>
      <c r="F95" s="74">
        <v>4420000</v>
      </c>
      <c r="G95" s="74">
        <v>0</v>
      </c>
      <c r="H95" s="77"/>
      <c r="I95" s="77"/>
      <c r="J95" s="77"/>
    </row>
    <row r="96" spans="1:10" ht="25.5">
      <c r="A96" s="69"/>
      <c r="B96" s="70" t="s">
        <v>43</v>
      </c>
      <c r="C96" s="74">
        <v>801</v>
      </c>
      <c r="D96" s="74">
        <v>8</v>
      </c>
      <c r="E96" s="74">
        <v>1</v>
      </c>
      <c r="F96" s="74">
        <v>4429900</v>
      </c>
      <c r="G96" s="74">
        <v>0</v>
      </c>
      <c r="H96" s="77"/>
      <c r="I96" s="77"/>
      <c r="J96" s="77"/>
    </row>
    <row r="97" spans="1:10" ht="38.25">
      <c r="A97" s="69"/>
      <c r="B97" s="70" t="s">
        <v>254</v>
      </c>
      <c r="C97" s="74">
        <v>801</v>
      </c>
      <c r="D97" s="74">
        <v>8</v>
      </c>
      <c r="E97" s="74">
        <v>1</v>
      </c>
      <c r="F97" s="74">
        <v>4429900</v>
      </c>
      <c r="G97" s="74">
        <v>244</v>
      </c>
      <c r="H97" s="77"/>
      <c r="I97" s="77"/>
      <c r="J97" s="77"/>
    </row>
    <row r="98" spans="1:10" ht="25.5">
      <c r="A98" s="69"/>
      <c r="B98" s="70" t="s">
        <v>255</v>
      </c>
      <c r="C98" s="74">
        <v>801</v>
      </c>
      <c r="D98" s="74">
        <v>8</v>
      </c>
      <c r="E98" s="74">
        <v>1</v>
      </c>
      <c r="F98" s="74">
        <v>4429900</v>
      </c>
      <c r="G98" s="74">
        <v>851</v>
      </c>
      <c r="H98" s="77"/>
      <c r="I98" s="77"/>
      <c r="J98" s="77"/>
    </row>
    <row r="99" spans="1:10" ht="12.75">
      <c r="A99" s="69"/>
      <c r="B99" s="70" t="s">
        <v>256</v>
      </c>
      <c r="C99" s="74">
        <v>801</v>
      </c>
      <c r="D99" s="74">
        <v>8</v>
      </c>
      <c r="E99" s="74">
        <v>1</v>
      </c>
      <c r="F99" s="74">
        <v>4429900</v>
      </c>
      <c r="G99" s="74">
        <v>852</v>
      </c>
      <c r="H99" s="77"/>
      <c r="I99" s="77"/>
      <c r="J99" s="77"/>
    </row>
    <row r="100" spans="1:10" ht="12.75">
      <c r="A100" s="69"/>
      <c r="B100" s="70" t="s">
        <v>281</v>
      </c>
      <c r="C100" s="74">
        <v>801</v>
      </c>
      <c r="D100" s="74">
        <v>11</v>
      </c>
      <c r="E100" s="74">
        <v>0</v>
      </c>
      <c r="F100" s="74">
        <v>0</v>
      </c>
      <c r="G100" s="74">
        <v>0</v>
      </c>
      <c r="H100" s="77"/>
      <c r="I100" s="77"/>
      <c r="J100" s="77"/>
    </row>
    <row r="101" spans="1:10" ht="25.5">
      <c r="A101" s="69"/>
      <c r="B101" s="70" t="s">
        <v>184</v>
      </c>
      <c r="C101" s="74">
        <v>801</v>
      </c>
      <c r="D101" s="74">
        <v>11</v>
      </c>
      <c r="E101" s="74">
        <v>5</v>
      </c>
      <c r="F101" s="74">
        <v>0</v>
      </c>
      <c r="G101" s="74">
        <v>0</v>
      </c>
      <c r="H101" s="77"/>
      <c r="I101" s="77"/>
      <c r="J101" s="77"/>
    </row>
    <row r="102" spans="1:10" ht="38.25">
      <c r="A102" s="69"/>
      <c r="B102" s="70" t="s">
        <v>251</v>
      </c>
      <c r="C102" s="74">
        <v>801</v>
      </c>
      <c r="D102" s="74">
        <v>11</v>
      </c>
      <c r="E102" s="74">
        <v>5</v>
      </c>
      <c r="F102" s="74">
        <v>100000</v>
      </c>
      <c r="G102" s="74"/>
      <c r="H102" s="77"/>
      <c r="I102" s="77"/>
      <c r="J102" s="77"/>
    </row>
    <row r="103" spans="1:10" ht="51">
      <c r="A103" s="69"/>
      <c r="B103" s="70" t="s">
        <v>277</v>
      </c>
      <c r="C103" s="74">
        <v>801</v>
      </c>
      <c r="D103" s="74">
        <v>11</v>
      </c>
      <c r="E103" s="74">
        <v>5</v>
      </c>
      <c r="F103" s="74">
        <v>130000</v>
      </c>
      <c r="G103" s="74"/>
      <c r="H103" s="77"/>
      <c r="I103" s="77"/>
      <c r="J103" s="77"/>
    </row>
    <row r="104" spans="1:10" ht="51">
      <c r="A104" s="69"/>
      <c r="B104" s="70" t="s">
        <v>283</v>
      </c>
      <c r="C104" s="74">
        <v>801</v>
      </c>
      <c r="D104" s="74">
        <v>11</v>
      </c>
      <c r="E104" s="74">
        <v>5</v>
      </c>
      <c r="F104" s="74">
        <v>133000</v>
      </c>
      <c r="G104" s="74">
        <v>0</v>
      </c>
      <c r="H104" s="77"/>
      <c r="I104" s="77"/>
      <c r="J104" s="77"/>
    </row>
    <row r="105" spans="1:10" ht="38.25">
      <c r="A105" s="69"/>
      <c r="B105" s="70" t="s">
        <v>193</v>
      </c>
      <c r="C105" s="74">
        <v>801</v>
      </c>
      <c r="D105" s="74">
        <v>11</v>
      </c>
      <c r="E105" s="74">
        <v>5</v>
      </c>
      <c r="F105" s="74">
        <v>133000</v>
      </c>
      <c r="G105" s="74">
        <v>121</v>
      </c>
      <c r="H105" s="77"/>
      <c r="I105" s="77"/>
      <c r="J105" s="77"/>
    </row>
    <row r="106" spans="1:10" ht="38.25">
      <c r="A106" s="69"/>
      <c r="B106" s="70" t="s">
        <v>254</v>
      </c>
      <c r="C106" s="74">
        <v>801</v>
      </c>
      <c r="D106" s="74">
        <v>11</v>
      </c>
      <c r="E106" s="74">
        <v>5</v>
      </c>
      <c r="F106" s="74">
        <v>133000</v>
      </c>
      <c r="G106" s="74">
        <v>244</v>
      </c>
      <c r="H106" s="77"/>
      <c r="I106" s="77"/>
      <c r="J106" s="77"/>
    </row>
    <row r="107" spans="1:10" ht="63.75">
      <c r="A107" s="69"/>
      <c r="B107" s="70" t="s">
        <v>225</v>
      </c>
      <c r="C107" s="74">
        <v>801</v>
      </c>
      <c r="D107" s="74">
        <v>11</v>
      </c>
      <c r="E107" s="74">
        <v>5</v>
      </c>
      <c r="F107" s="74">
        <v>4520000</v>
      </c>
      <c r="G107" s="74">
        <v>0</v>
      </c>
      <c r="H107" s="77"/>
      <c r="I107" s="77"/>
      <c r="J107" s="77"/>
    </row>
    <row r="108" spans="1:10" ht="25.5">
      <c r="A108" s="69"/>
      <c r="B108" s="70" t="s">
        <v>276</v>
      </c>
      <c r="C108" s="74">
        <v>801</v>
      </c>
      <c r="D108" s="74">
        <v>11</v>
      </c>
      <c r="E108" s="74">
        <v>5</v>
      </c>
      <c r="F108" s="74">
        <v>4529900</v>
      </c>
      <c r="G108" s="74">
        <v>0</v>
      </c>
      <c r="H108" s="77"/>
      <c r="I108" s="77"/>
      <c r="J108" s="77"/>
    </row>
    <row r="109" spans="1:10" ht="38.25">
      <c r="A109" s="69"/>
      <c r="B109" s="70" t="s">
        <v>193</v>
      </c>
      <c r="C109" s="74">
        <v>801</v>
      </c>
      <c r="D109" s="74">
        <v>11</v>
      </c>
      <c r="E109" s="74">
        <v>5</v>
      </c>
      <c r="F109" s="74">
        <v>4529900</v>
      </c>
      <c r="G109" s="74">
        <v>121</v>
      </c>
      <c r="H109" s="77"/>
      <c r="I109" s="77"/>
      <c r="J109" s="77"/>
    </row>
    <row r="110" spans="1:10" ht="38.25">
      <c r="A110" s="69"/>
      <c r="B110" s="70" t="s">
        <v>254</v>
      </c>
      <c r="C110" s="74">
        <v>801</v>
      </c>
      <c r="D110" s="74">
        <v>11</v>
      </c>
      <c r="E110" s="74">
        <v>5</v>
      </c>
      <c r="F110" s="74">
        <v>4529900</v>
      </c>
      <c r="G110" s="74">
        <v>244</v>
      </c>
      <c r="H110" s="77"/>
      <c r="I110" s="77"/>
      <c r="J110" s="77"/>
    </row>
    <row r="111" spans="1:10" ht="12.75">
      <c r="A111" s="69"/>
      <c r="B111" s="70" t="s">
        <v>284</v>
      </c>
      <c r="C111" s="74">
        <v>999</v>
      </c>
      <c r="D111" s="74">
        <v>99</v>
      </c>
      <c r="E111" s="74">
        <v>99</v>
      </c>
      <c r="F111" s="74">
        <v>9990000</v>
      </c>
      <c r="G111" s="74">
        <v>999</v>
      </c>
      <c r="H111" s="77"/>
      <c r="I111" s="77"/>
      <c r="J111" s="77"/>
    </row>
    <row r="112" spans="1:10" ht="12.75">
      <c r="A112" s="69"/>
      <c r="B112" s="70" t="s">
        <v>25</v>
      </c>
      <c r="C112" s="74"/>
      <c r="D112" s="74"/>
      <c r="E112" s="74"/>
      <c r="F112" s="74"/>
      <c r="G112" s="74"/>
      <c r="H112" s="77"/>
      <c r="I112" s="77"/>
      <c r="J112" s="77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8" customWidth="1"/>
    <col min="10" max="10" width="13.00390625" style="11" customWidth="1"/>
    <col min="11" max="12" width="13.00390625" style="0" customWidth="1"/>
    <col min="13" max="13" width="13.00390625" style="11" customWidth="1"/>
  </cols>
  <sheetData>
    <row r="1" spans="1:14" ht="51" customHeight="1">
      <c r="A1" s="4"/>
      <c r="B1" s="4"/>
      <c r="C1" s="4"/>
      <c r="D1" s="4"/>
      <c r="E1" s="4"/>
      <c r="F1" s="16"/>
      <c r="G1" s="16"/>
      <c r="H1" s="16"/>
      <c r="I1" s="16"/>
      <c r="J1" s="16"/>
      <c r="K1" s="84" t="s">
        <v>234</v>
      </c>
      <c r="L1" s="84"/>
      <c r="M1" s="84"/>
      <c r="N1" s="16"/>
    </row>
    <row r="2" spans="1:13" s="1" customFormat="1" ht="64.5" customHeight="1">
      <c r="A2" s="97" t="s">
        <v>232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1" customFormat="1" ht="15.75">
      <c r="A3" s="48"/>
      <c r="B3" s="48"/>
      <c r="C3" s="48"/>
      <c r="D3" s="48"/>
      <c r="E3" s="48"/>
      <c r="F3" s="48"/>
      <c r="G3" s="40"/>
      <c r="H3" s="40"/>
      <c r="I3" s="38" t="s">
        <v>5</v>
      </c>
      <c r="J3" s="38"/>
      <c r="K3" s="48"/>
      <c r="L3" s="48"/>
      <c r="M3" s="38" t="s">
        <v>5</v>
      </c>
    </row>
    <row r="4" spans="1:13" s="6" customFormat="1" ht="15.75">
      <c r="A4" s="98" t="s">
        <v>10</v>
      </c>
      <c r="B4" s="98" t="s">
        <v>11</v>
      </c>
      <c r="C4" s="98" t="s">
        <v>6</v>
      </c>
      <c r="D4" s="98" t="s">
        <v>7</v>
      </c>
      <c r="E4" s="98" t="s">
        <v>8</v>
      </c>
      <c r="F4" s="98" t="s">
        <v>9</v>
      </c>
      <c r="G4" s="93" t="s">
        <v>127</v>
      </c>
      <c r="H4" s="94"/>
      <c r="I4" s="95"/>
      <c r="J4" s="102" t="s">
        <v>185</v>
      </c>
      <c r="K4" s="102"/>
      <c r="L4" s="102"/>
      <c r="M4" s="31" t="s">
        <v>230</v>
      </c>
    </row>
    <row r="5" spans="1:13" s="6" customFormat="1" ht="51">
      <c r="A5" s="99"/>
      <c r="B5" s="99"/>
      <c r="C5" s="99"/>
      <c r="D5" s="99"/>
      <c r="E5" s="99"/>
      <c r="F5" s="99"/>
      <c r="G5" s="31" t="s">
        <v>83</v>
      </c>
      <c r="H5" s="31" t="s">
        <v>87</v>
      </c>
      <c r="I5" s="10" t="s">
        <v>86</v>
      </c>
      <c r="J5" s="31" t="s">
        <v>83</v>
      </c>
      <c r="K5" s="31" t="s">
        <v>49</v>
      </c>
      <c r="L5" s="31" t="s">
        <v>84</v>
      </c>
      <c r="M5" s="10" t="s">
        <v>0</v>
      </c>
    </row>
    <row r="6" spans="1:13" s="6" customFormat="1" ht="15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3">
        <v>7</v>
      </c>
      <c r="H6" s="31">
        <v>8</v>
      </c>
      <c r="I6" s="39">
        <v>9</v>
      </c>
      <c r="J6" s="39">
        <v>8</v>
      </c>
      <c r="K6" s="31">
        <v>7</v>
      </c>
      <c r="L6" s="31"/>
      <c r="M6" s="39">
        <v>8</v>
      </c>
    </row>
    <row r="7" spans="1:13" ht="15" customHeight="1">
      <c r="A7" s="45" t="s">
        <v>189</v>
      </c>
      <c r="B7" s="33" t="s">
        <v>72</v>
      </c>
      <c r="C7" s="33" t="s">
        <v>12</v>
      </c>
      <c r="D7" s="33" t="s">
        <v>13</v>
      </c>
      <c r="E7" s="33" t="s">
        <v>38</v>
      </c>
      <c r="F7" s="33" t="s">
        <v>39</v>
      </c>
      <c r="G7" s="29">
        <f>G13+G24+G30</f>
        <v>2359.85</v>
      </c>
      <c r="H7" s="29">
        <f aca="true" t="shared" si="0" ref="H7:H70">I7-G7</f>
        <v>176.07000000000016</v>
      </c>
      <c r="I7" s="29">
        <f>I13+I24+I30+I27</f>
        <v>2535.92</v>
      </c>
      <c r="J7" s="29">
        <f>J8+J12+J28</f>
        <v>2018.8</v>
      </c>
      <c r="K7" s="29">
        <f aca="true" t="shared" si="1" ref="K7:K35">L7-J7</f>
        <v>-4.529999999999745</v>
      </c>
      <c r="L7" s="29">
        <f>L8+L12+L28</f>
        <v>2014.2700000000002</v>
      </c>
      <c r="M7" s="29">
        <f>M8+M12+M28</f>
        <v>2014.2700000000002</v>
      </c>
    </row>
    <row r="8" spans="1:13" ht="26.25" customHeight="1" hidden="1">
      <c r="A8" s="32" t="s">
        <v>181</v>
      </c>
      <c r="B8" s="33" t="s">
        <v>72</v>
      </c>
      <c r="C8" s="33" t="s">
        <v>12</v>
      </c>
      <c r="D8" s="33" t="s">
        <v>14</v>
      </c>
      <c r="E8" s="33" t="s">
        <v>38</v>
      </c>
      <c r="F8" s="33" t="s">
        <v>39</v>
      </c>
      <c r="G8" s="29">
        <f>G9+G13+G30</f>
        <v>1998.96</v>
      </c>
      <c r="H8" s="29">
        <f>I8-G8</f>
        <v>15.310000000000173</v>
      </c>
      <c r="I8" s="29">
        <f>I9+I13+I30</f>
        <v>2014.2700000000002</v>
      </c>
      <c r="J8" s="29">
        <f>J9</f>
        <v>0</v>
      </c>
      <c r="K8" s="29">
        <f t="shared" si="1"/>
        <v>0</v>
      </c>
      <c r="L8" s="29">
        <f aca="true" t="shared" si="2" ref="L8:M10">L9</f>
        <v>0</v>
      </c>
      <c r="M8" s="29">
        <f t="shared" si="2"/>
        <v>0</v>
      </c>
    </row>
    <row r="9" spans="1:13" ht="25.5" customHeight="1" hidden="1">
      <c r="A9" s="37" t="s">
        <v>191</v>
      </c>
      <c r="B9" s="18" t="s">
        <v>72</v>
      </c>
      <c r="C9" s="35" t="s">
        <v>12</v>
      </c>
      <c r="D9" s="35" t="s">
        <v>14</v>
      </c>
      <c r="E9" s="35" t="s">
        <v>190</v>
      </c>
      <c r="F9" s="35" t="s">
        <v>39</v>
      </c>
      <c r="G9" s="29">
        <f>G10</f>
        <v>0</v>
      </c>
      <c r="H9" s="29">
        <f>I9-G9</f>
        <v>0</v>
      </c>
      <c r="I9" s="29">
        <f>I10</f>
        <v>0</v>
      </c>
      <c r="J9" s="12">
        <f>J10</f>
        <v>0</v>
      </c>
      <c r="K9" s="12">
        <f t="shared" si="1"/>
        <v>0</v>
      </c>
      <c r="L9" s="12">
        <f t="shared" si="2"/>
        <v>0</v>
      </c>
      <c r="M9" s="12">
        <f t="shared" si="2"/>
        <v>0</v>
      </c>
    </row>
    <row r="10" spans="1:13" ht="19.5" customHeight="1" hidden="1">
      <c r="A10" s="37" t="s">
        <v>192</v>
      </c>
      <c r="B10" s="18" t="s">
        <v>72</v>
      </c>
      <c r="C10" s="35" t="s">
        <v>12</v>
      </c>
      <c r="D10" s="35" t="s">
        <v>14</v>
      </c>
      <c r="E10" s="35" t="s">
        <v>54</v>
      </c>
      <c r="F10" s="35" t="s">
        <v>39</v>
      </c>
      <c r="G10" s="12">
        <f>G11</f>
        <v>0</v>
      </c>
      <c r="H10" s="12">
        <f>I10-G10</f>
        <v>0</v>
      </c>
      <c r="I10" s="12">
        <f>I11</f>
        <v>0</v>
      </c>
      <c r="J10" s="12">
        <f>J11</f>
        <v>0</v>
      </c>
      <c r="K10" s="12">
        <f t="shared" si="1"/>
        <v>0</v>
      </c>
      <c r="L10" s="12">
        <f t="shared" si="2"/>
        <v>0</v>
      </c>
      <c r="M10" s="12">
        <f t="shared" si="2"/>
        <v>0</v>
      </c>
    </row>
    <row r="11" spans="1:13" ht="24.75" customHeight="1" hidden="1">
      <c r="A11" s="37" t="s">
        <v>193</v>
      </c>
      <c r="B11" s="18" t="s">
        <v>72</v>
      </c>
      <c r="C11" s="35" t="s">
        <v>12</v>
      </c>
      <c r="D11" s="35" t="s">
        <v>14</v>
      </c>
      <c r="E11" s="35" t="s">
        <v>54</v>
      </c>
      <c r="F11" s="35" t="s">
        <v>122</v>
      </c>
      <c r="G11" s="12">
        <f>G12</f>
        <v>0</v>
      </c>
      <c r="H11" s="12">
        <f>I11-G11</f>
        <v>0</v>
      </c>
      <c r="I11" s="12">
        <f>I12</f>
        <v>0</v>
      </c>
      <c r="J11" s="12">
        <v>0</v>
      </c>
      <c r="K11" s="12">
        <f t="shared" si="1"/>
        <v>0</v>
      </c>
      <c r="L11" s="12">
        <v>0</v>
      </c>
      <c r="M11" s="12">
        <v>0</v>
      </c>
    </row>
    <row r="12" spans="1:13" ht="42.75" customHeight="1">
      <c r="A12" s="32" t="s">
        <v>198</v>
      </c>
      <c r="B12" s="33" t="s">
        <v>72</v>
      </c>
      <c r="C12" s="51" t="s">
        <v>12</v>
      </c>
      <c r="D12" s="51" t="s">
        <v>14</v>
      </c>
      <c r="E12" s="51" t="s">
        <v>38</v>
      </c>
      <c r="F12" s="51" t="s">
        <v>39</v>
      </c>
      <c r="G12" s="12">
        <v>0</v>
      </c>
      <c r="H12" s="12">
        <f>I12-G12</f>
        <v>0</v>
      </c>
      <c r="I12" s="12">
        <v>0</v>
      </c>
      <c r="J12" s="29">
        <f>J16+J19</f>
        <v>2003.8</v>
      </c>
      <c r="K12" s="29">
        <f t="shared" si="1"/>
        <v>-4.529999999999745</v>
      </c>
      <c r="L12" s="29">
        <f>L16+L19</f>
        <v>1999.2700000000002</v>
      </c>
      <c r="M12" s="29">
        <f>M16+M19</f>
        <v>1999.2700000000002</v>
      </c>
    </row>
    <row r="13" spans="1:13" ht="42.75" customHeight="1">
      <c r="A13" s="32" t="s">
        <v>235</v>
      </c>
      <c r="B13" s="33"/>
      <c r="C13" s="51"/>
      <c r="D13" s="51"/>
      <c r="E13" s="51" t="s">
        <v>236</v>
      </c>
      <c r="F13" s="51"/>
      <c r="G13" s="29">
        <f>G14+G17</f>
        <v>1983.96</v>
      </c>
      <c r="H13" s="29">
        <f t="shared" si="0"/>
        <v>20.310000000000173</v>
      </c>
      <c r="I13" s="29">
        <f>I14+I17</f>
        <v>2004.2700000000002</v>
      </c>
      <c r="J13" s="29"/>
      <c r="K13" s="29"/>
      <c r="L13" s="29"/>
      <c r="M13" s="29"/>
    </row>
    <row r="14" spans="1:13" ht="42.75" customHeight="1">
      <c r="A14" s="32" t="s">
        <v>237</v>
      </c>
      <c r="B14" s="33"/>
      <c r="C14" s="51"/>
      <c r="D14" s="51"/>
      <c r="E14" s="51" t="s">
        <v>238</v>
      </c>
      <c r="F14" s="51"/>
      <c r="G14" s="12">
        <f>G15</f>
        <v>727</v>
      </c>
      <c r="H14" s="12">
        <f t="shared" si="0"/>
        <v>31.480000000000018</v>
      </c>
      <c r="I14" s="12">
        <f>I15</f>
        <v>758.48</v>
      </c>
      <c r="J14" s="29"/>
      <c r="K14" s="29"/>
      <c r="L14" s="29"/>
      <c r="M14" s="29"/>
    </row>
    <row r="15" spans="1:13" ht="42.75" customHeight="1">
      <c r="A15" s="32"/>
      <c r="B15" s="33"/>
      <c r="C15" s="51"/>
      <c r="D15" s="51"/>
      <c r="E15" s="51"/>
      <c r="F15" s="51"/>
      <c r="G15" s="12">
        <f>G16</f>
        <v>727</v>
      </c>
      <c r="H15" s="12">
        <f t="shared" si="0"/>
        <v>31.480000000000018</v>
      </c>
      <c r="I15" s="12">
        <f>I16</f>
        <v>758.48</v>
      </c>
      <c r="J15" s="29"/>
      <c r="K15" s="29"/>
      <c r="L15" s="29"/>
      <c r="M15" s="29"/>
    </row>
    <row r="16" spans="1:13" ht="51">
      <c r="A16" s="37" t="s">
        <v>197</v>
      </c>
      <c r="B16" s="18" t="s">
        <v>72</v>
      </c>
      <c r="C16" s="35" t="s">
        <v>12</v>
      </c>
      <c r="D16" s="35" t="s">
        <v>16</v>
      </c>
      <c r="E16" s="35" t="s">
        <v>190</v>
      </c>
      <c r="F16" s="35" t="s">
        <v>39</v>
      </c>
      <c r="G16" s="12">
        <v>727</v>
      </c>
      <c r="H16" s="12">
        <f t="shared" si="0"/>
        <v>31.480000000000018</v>
      </c>
      <c r="I16" s="12">
        <v>758.48</v>
      </c>
      <c r="J16" s="12">
        <f>J17</f>
        <v>727</v>
      </c>
      <c r="K16" s="12">
        <f t="shared" si="1"/>
        <v>31.480000000000018</v>
      </c>
      <c r="L16" s="12">
        <f>L17</f>
        <v>758.48</v>
      </c>
      <c r="M16" s="12">
        <f>M17</f>
        <v>758.48</v>
      </c>
    </row>
    <row r="17" spans="1:13" ht="25.5">
      <c r="A17" s="37" t="s">
        <v>196</v>
      </c>
      <c r="B17" s="18" t="s">
        <v>72</v>
      </c>
      <c r="C17" s="35" t="s">
        <v>12</v>
      </c>
      <c r="D17" s="35" t="s">
        <v>16</v>
      </c>
      <c r="E17" s="35" t="s">
        <v>54</v>
      </c>
      <c r="F17" s="35" t="s">
        <v>39</v>
      </c>
      <c r="G17" s="29">
        <f>G19+G20+G21+G22+G23</f>
        <v>1256.96</v>
      </c>
      <c r="H17" s="29">
        <f t="shared" si="0"/>
        <v>-11.169999999999845</v>
      </c>
      <c r="I17" s="29">
        <f>I19+I20+I21+I22+I23</f>
        <v>1245.7900000000002</v>
      </c>
      <c r="J17" s="12">
        <f>J18</f>
        <v>727</v>
      </c>
      <c r="K17" s="12">
        <f t="shared" si="1"/>
        <v>31.480000000000018</v>
      </c>
      <c r="L17" s="12">
        <f>L18</f>
        <v>758.48</v>
      </c>
      <c r="M17" s="12">
        <f>M18</f>
        <v>758.48</v>
      </c>
    </row>
    <row r="18" spans="1:13" ht="38.25">
      <c r="A18" s="37" t="s">
        <v>193</v>
      </c>
      <c r="B18" s="18" t="s">
        <v>72</v>
      </c>
      <c r="C18" s="35" t="s">
        <v>12</v>
      </c>
      <c r="D18" s="35" t="s">
        <v>16</v>
      </c>
      <c r="E18" s="35" t="s">
        <v>54</v>
      </c>
      <c r="F18" s="35" t="s">
        <v>122</v>
      </c>
      <c r="G18" s="12">
        <f>G19+G20+G21+G22+G23</f>
        <v>1256.96</v>
      </c>
      <c r="H18" s="12">
        <f t="shared" si="0"/>
        <v>-11.169999999999845</v>
      </c>
      <c r="I18" s="12">
        <f>I19+I20+I21+I22+I23</f>
        <v>1245.7900000000002</v>
      </c>
      <c r="J18" s="12">
        <v>727</v>
      </c>
      <c r="K18" s="12">
        <f t="shared" si="1"/>
        <v>31.480000000000018</v>
      </c>
      <c r="L18" s="12">
        <v>758.48</v>
      </c>
      <c r="M18" s="12">
        <v>758.48</v>
      </c>
    </row>
    <row r="19" spans="1:13" ht="12.75">
      <c r="A19" s="43" t="s">
        <v>37</v>
      </c>
      <c r="B19" s="33" t="s">
        <v>72</v>
      </c>
      <c r="C19" s="51" t="s">
        <v>12</v>
      </c>
      <c r="D19" s="51" t="s">
        <v>16</v>
      </c>
      <c r="E19" s="51" t="s">
        <v>52</v>
      </c>
      <c r="F19" s="51" t="s">
        <v>39</v>
      </c>
      <c r="G19" s="12">
        <v>972.15</v>
      </c>
      <c r="H19" s="12">
        <f t="shared" si="0"/>
        <v>8.690000000000055</v>
      </c>
      <c r="I19" s="12">
        <v>980.84</v>
      </c>
      <c r="J19" s="29">
        <f>J21+J22+J23+J24+J27</f>
        <v>1276.8</v>
      </c>
      <c r="K19" s="29">
        <f t="shared" si="1"/>
        <v>-36.00999999999976</v>
      </c>
      <c r="L19" s="29">
        <f>L21+L22+L23+L24+L27</f>
        <v>1240.7900000000002</v>
      </c>
      <c r="M19" s="29">
        <f>M21+M22+M23+M24+M27</f>
        <v>1240.7900000000002</v>
      </c>
    </row>
    <row r="20" spans="1:13" ht="28.5" customHeight="1" hidden="1">
      <c r="A20" s="37" t="s">
        <v>105</v>
      </c>
      <c r="B20" s="18" t="s">
        <v>72</v>
      </c>
      <c r="C20" s="35" t="s">
        <v>12</v>
      </c>
      <c r="D20" s="35" t="s">
        <v>16</v>
      </c>
      <c r="E20" s="35" t="s">
        <v>52</v>
      </c>
      <c r="F20" s="35" t="s">
        <v>39</v>
      </c>
      <c r="G20" s="12">
        <v>45</v>
      </c>
      <c r="H20" s="12">
        <f t="shared" si="0"/>
        <v>0</v>
      </c>
      <c r="I20" s="12">
        <v>45</v>
      </c>
      <c r="J20" s="12"/>
      <c r="K20" s="12">
        <f t="shared" si="1"/>
        <v>46</v>
      </c>
      <c r="L20" s="12">
        <v>46</v>
      </c>
      <c r="M20" s="12">
        <v>46</v>
      </c>
    </row>
    <row r="21" spans="1:13" ht="38.25">
      <c r="A21" s="37" t="s">
        <v>193</v>
      </c>
      <c r="B21" s="18" t="s">
        <v>72</v>
      </c>
      <c r="C21" s="35" t="s">
        <v>12</v>
      </c>
      <c r="D21" s="35" t="s">
        <v>16</v>
      </c>
      <c r="E21" s="35" t="s">
        <v>52</v>
      </c>
      <c r="F21" s="35" t="s">
        <v>122</v>
      </c>
      <c r="G21" s="12">
        <v>191.61</v>
      </c>
      <c r="H21" s="12">
        <f t="shared" si="0"/>
        <v>-19.860000000000014</v>
      </c>
      <c r="I21" s="12">
        <v>171.75</v>
      </c>
      <c r="J21" s="12">
        <v>991.99</v>
      </c>
      <c r="K21" s="12">
        <f t="shared" si="1"/>
        <v>-11.149999999999977</v>
      </c>
      <c r="L21" s="12">
        <v>980.84</v>
      </c>
      <c r="M21" s="12">
        <v>980.84</v>
      </c>
    </row>
    <row r="22" spans="1:13" ht="25.5">
      <c r="A22" s="37" t="s">
        <v>133</v>
      </c>
      <c r="B22" s="18" t="s">
        <v>72</v>
      </c>
      <c r="C22" s="35" t="s">
        <v>12</v>
      </c>
      <c r="D22" s="35" t="s">
        <v>16</v>
      </c>
      <c r="E22" s="35" t="s">
        <v>52</v>
      </c>
      <c r="F22" s="35" t="s">
        <v>131</v>
      </c>
      <c r="G22" s="12">
        <v>33.56</v>
      </c>
      <c r="H22" s="12">
        <f t="shared" si="0"/>
        <v>0</v>
      </c>
      <c r="I22" s="12">
        <v>33.56</v>
      </c>
      <c r="J22" s="12">
        <v>45</v>
      </c>
      <c r="K22" s="12">
        <f t="shared" si="1"/>
        <v>0</v>
      </c>
      <c r="L22" s="12">
        <v>45</v>
      </c>
      <c r="M22" s="12">
        <v>45</v>
      </c>
    </row>
    <row r="23" spans="1:13" ht="38.25">
      <c r="A23" s="37" t="s">
        <v>194</v>
      </c>
      <c r="B23" s="18" t="s">
        <v>72</v>
      </c>
      <c r="C23" s="35" t="s">
        <v>12</v>
      </c>
      <c r="D23" s="35" t="s">
        <v>16</v>
      </c>
      <c r="E23" s="35" t="s">
        <v>52</v>
      </c>
      <c r="F23" s="35" t="s">
        <v>123</v>
      </c>
      <c r="G23" s="12">
        <v>14.64</v>
      </c>
      <c r="H23" s="12">
        <f t="shared" si="0"/>
        <v>0</v>
      </c>
      <c r="I23" s="12">
        <v>14.64</v>
      </c>
      <c r="J23" s="12">
        <v>191.61</v>
      </c>
      <c r="K23" s="12">
        <f t="shared" si="1"/>
        <v>-24.860000000000014</v>
      </c>
      <c r="L23" s="12">
        <v>166.75</v>
      </c>
      <c r="M23" s="12">
        <v>166.75</v>
      </c>
    </row>
    <row r="24" spans="1:13" ht="24" customHeight="1">
      <c r="A24" s="37" t="s">
        <v>134</v>
      </c>
      <c r="B24" s="18" t="s">
        <v>72</v>
      </c>
      <c r="C24" s="35" t="s">
        <v>12</v>
      </c>
      <c r="D24" s="35" t="s">
        <v>16</v>
      </c>
      <c r="E24" s="35" t="s">
        <v>52</v>
      </c>
      <c r="F24" s="35" t="s">
        <v>130</v>
      </c>
      <c r="G24" s="29">
        <f>G25</f>
        <v>360.89</v>
      </c>
      <c r="H24" s="29">
        <f t="shared" si="0"/>
        <v>150.76</v>
      </c>
      <c r="I24" s="29">
        <f>I25</f>
        <v>511.65</v>
      </c>
      <c r="J24" s="12">
        <v>33.56</v>
      </c>
      <c r="K24" s="12">
        <f t="shared" si="1"/>
        <v>0</v>
      </c>
      <c r="L24" s="12">
        <v>33.56</v>
      </c>
      <c r="M24" s="12">
        <v>33.56</v>
      </c>
    </row>
    <row r="25" spans="1:13" ht="25.5" hidden="1">
      <c r="A25" s="37" t="s">
        <v>195</v>
      </c>
      <c r="B25" s="18" t="s">
        <v>72</v>
      </c>
      <c r="C25" s="35" t="s">
        <v>12</v>
      </c>
      <c r="D25" s="35" t="s">
        <v>16</v>
      </c>
      <c r="E25" s="35" t="s">
        <v>52</v>
      </c>
      <c r="F25" s="35" t="s">
        <v>129</v>
      </c>
      <c r="G25" s="12">
        <f>G26</f>
        <v>360.89</v>
      </c>
      <c r="H25" s="29">
        <f t="shared" si="0"/>
        <v>150.76</v>
      </c>
      <c r="I25" s="12">
        <f>I26</f>
        <v>511.65</v>
      </c>
      <c r="J25" s="29">
        <f>J26</f>
        <v>360.89</v>
      </c>
      <c r="K25" s="12">
        <f t="shared" si="1"/>
        <v>50.920000000000016</v>
      </c>
      <c r="L25" s="52">
        <f>L26</f>
        <v>411.81</v>
      </c>
      <c r="M25" s="52">
        <f>M26</f>
        <v>436.51</v>
      </c>
    </row>
    <row r="26" spans="1:13" ht="12.75" hidden="1">
      <c r="A26" s="37" t="s">
        <v>124</v>
      </c>
      <c r="B26" s="18" t="s">
        <v>72</v>
      </c>
      <c r="C26" s="35" t="s">
        <v>12</v>
      </c>
      <c r="D26" s="35" t="s">
        <v>14</v>
      </c>
      <c r="E26" s="35" t="s">
        <v>54</v>
      </c>
      <c r="F26" s="35" t="s">
        <v>122</v>
      </c>
      <c r="G26" s="12">
        <v>360.89</v>
      </c>
      <c r="H26" s="12">
        <f t="shared" si="0"/>
        <v>150.76</v>
      </c>
      <c r="I26" s="12">
        <v>511.65</v>
      </c>
      <c r="J26" s="12">
        <v>360.89</v>
      </c>
      <c r="K26" s="12">
        <f t="shared" si="1"/>
        <v>50.920000000000016</v>
      </c>
      <c r="L26" s="36">
        <v>411.81</v>
      </c>
      <c r="M26" s="12">
        <v>436.51</v>
      </c>
    </row>
    <row r="27" spans="1:13" ht="25.5">
      <c r="A27" s="37" t="s">
        <v>195</v>
      </c>
      <c r="B27" s="18" t="s">
        <v>72</v>
      </c>
      <c r="C27" s="35" t="s">
        <v>12</v>
      </c>
      <c r="D27" s="35" t="s">
        <v>16</v>
      </c>
      <c r="E27" s="35" t="s">
        <v>52</v>
      </c>
      <c r="F27" s="35" t="s">
        <v>129</v>
      </c>
      <c r="G27" s="29"/>
      <c r="H27" s="29">
        <f t="shared" si="0"/>
        <v>10</v>
      </c>
      <c r="I27" s="29">
        <f>I28+I29</f>
        <v>10</v>
      </c>
      <c r="J27" s="12">
        <v>14.64</v>
      </c>
      <c r="K27" s="12">
        <f t="shared" si="1"/>
        <v>0</v>
      </c>
      <c r="L27" s="36">
        <v>14.64</v>
      </c>
      <c r="M27" s="12">
        <v>14.64</v>
      </c>
    </row>
    <row r="28" spans="1:13" ht="12.75">
      <c r="A28" s="43" t="s">
        <v>201</v>
      </c>
      <c r="B28" s="33" t="s">
        <v>72</v>
      </c>
      <c r="C28" s="51" t="s">
        <v>12</v>
      </c>
      <c r="D28" s="51" t="s">
        <v>116</v>
      </c>
      <c r="E28" s="51" t="s">
        <v>38</v>
      </c>
      <c r="F28" s="51" t="s">
        <v>39</v>
      </c>
      <c r="G28" s="12"/>
      <c r="H28" s="12">
        <f t="shared" si="0"/>
        <v>5</v>
      </c>
      <c r="I28" s="12">
        <v>5</v>
      </c>
      <c r="J28" s="29">
        <f>J29</f>
        <v>15</v>
      </c>
      <c r="K28" s="29">
        <f t="shared" si="1"/>
        <v>0</v>
      </c>
      <c r="L28" s="52">
        <f aca="true" t="shared" si="3" ref="L28:M30">L29</f>
        <v>15</v>
      </c>
      <c r="M28" s="52">
        <f t="shared" si="3"/>
        <v>15</v>
      </c>
    </row>
    <row r="29" spans="1:13" ht="12.75">
      <c r="A29" s="37" t="s">
        <v>92</v>
      </c>
      <c r="B29" s="18" t="s">
        <v>72</v>
      </c>
      <c r="C29" s="35" t="s">
        <v>12</v>
      </c>
      <c r="D29" s="35" t="s">
        <v>116</v>
      </c>
      <c r="E29" s="35" t="s">
        <v>200</v>
      </c>
      <c r="F29" s="35" t="s">
        <v>39</v>
      </c>
      <c r="G29" s="12"/>
      <c r="H29" s="12">
        <f t="shared" si="0"/>
        <v>5</v>
      </c>
      <c r="I29" s="12">
        <v>5</v>
      </c>
      <c r="J29" s="12">
        <f>J30</f>
        <v>15</v>
      </c>
      <c r="K29" s="12">
        <f t="shared" si="1"/>
        <v>0</v>
      </c>
      <c r="L29" s="36">
        <f t="shared" si="3"/>
        <v>15</v>
      </c>
      <c r="M29" s="36">
        <f t="shared" si="3"/>
        <v>15</v>
      </c>
    </row>
    <row r="30" spans="1:13" ht="25.5">
      <c r="A30" s="37" t="s">
        <v>41</v>
      </c>
      <c r="B30" s="18" t="s">
        <v>72</v>
      </c>
      <c r="C30" s="35" t="s">
        <v>12</v>
      </c>
      <c r="D30" s="35" t="s">
        <v>116</v>
      </c>
      <c r="E30" s="35" t="s">
        <v>91</v>
      </c>
      <c r="F30" s="35" t="s">
        <v>39</v>
      </c>
      <c r="G30" s="29">
        <f>G31</f>
        <v>15</v>
      </c>
      <c r="H30" s="12">
        <f t="shared" si="0"/>
        <v>-5</v>
      </c>
      <c r="I30" s="29">
        <f>I31</f>
        <v>10</v>
      </c>
      <c r="J30" s="12">
        <f>J31</f>
        <v>15</v>
      </c>
      <c r="K30" s="12">
        <f t="shared" si="1"/>
        <v>0</v>
      </c>
      <c r="L30" s="36">
        <f t="shared" si="3"/>
        <v>15</v>
      </c>
      <c r="M30" s="12">
        <f t="shared" si="3"/>
        <v>15</v>
      </c>
    </row>
    <row r="31" spans="1:13" ht="12.75">
      <c r="A31" s="37" t="s">
        <v>199</v>
      </c>
      <c r="B31" s="18" t="s">
        <v>72</v>
      </c>
      <c r="C31" s="35" t="s">
        <v>12</v>
      </c>
      <c r="D31" s="35" t="s">
        <v>116</v>
      </c>
      <c r="E31" s="35" t="s">
        <v>91</v>
      </c>
      <c r="F31" s="35" t="s">
        <v>132</v>
      </c>
      <c r="G31" s="29">
        <f>G32</f>
        <v>15</v>
      </c>
      <c r="H31" s="12">
        <f t="shared" si="0"/>
        <v>-5</v>
      </c>
      <c r="I31" s="29">
        <f>I32</f>
        <v>10</v>
      </c>
      <c r="J31" s="12">
        <v>15</v>
      </c>
      <c r="K31" s="12">
        <f t="shared" si="1"/>
        <v>0</v>
      </c>
      <c r="L31" s="36">
        <v>15</v>
      </c>
      <c r="M31" s="12">
        <v>15</v>
      </c>
    </row>
    <row r="32" spans="1:13" ht="12.75">
      <c r="A32" s="32" t="s">
        <v>202</v>
      </c>
      <c r="B32" s="33" t="s">
        <v>72</v>
      </c>
      <c r="C32" s="51" t="s">
        <v>14</v>
      </c>
      <c r="D32" s="51" t="s">
        <v>13</v>
      </c>
      <c r="E32" s="51" t="s">
        <v>38</v>
      </c>
      <c r="F32" s="51" t="s">
        <v>39</v>
      </c>
      <c r="G32" s="12">
        <f>G33</f>
        <v>15</v>
      </c>
      <c r="H32" s="12">
        <f t="shared" si="0"/>
        <v>-5</v>
      </c>
      <c r="I32" s="12">
        <f>I33</f>
        <v>10</v>
      </c>
      <c r="J32" s="29">
        <f>J33</f>
        <v>54.400000000000006</v>
      </c>
      <c r="K32" s="29">
        <f t="shared" si="1"/>
        <v>0</v>
      </c>
      <c r="L32" s="29">
        <f>L33</f>
        <v>54.400000000000006</v>
      </c>
      <c r="M32" s="29">
        <f>M33</f>
        <v>54.400000000000006</v>
      </c>
    </row>
    <row r="33" spans="1:13" ht="16.5" customHeight="1">
      <c r="A33" s="34" t="s">
        <v>51</v>
      </c>
      <c r="B33" s="18" t="s">
        <v>72</v>
      </c>
      <c r="C33" s="35" t="s">
        <v>14</v>
      </c>
      <c r="D33" s="35" t="s">
        <v>15</v>
      </c>
      <c r="E33" s="35" t="s">
        <v>38</v>
      </c>
      <c r="F33" s="35" t="s">
        <v>39</v>
      </c>
      <c r="G33" s="12">
        <v>15</v>
      </c>
      <c r="H33" s="12">
        <f t="shared" si="0"/>
        <v>-5</v>
      </c>
      <c r="I33" s="12">
        <v>10</v>
      </c>
      <c r="J33" s="12">
        <f>J34</f>
        <v>54.400000000000006</v>
      </c>
      <c r="K33" s="12">
        <f t="shared" si="1"/>
        <v>0</v>
      </c>
      <c r="L33" s="36">
        <f>L34</f>
        <v>54.400000000000006</v>
      </c>
      <c r="M33" s="36">
        <f>M34</f>
        <v>54.400000000000006</v>
      </c>
    </row>
    <row r="34" spans="1:13" ht="25.5" customHeight="1">
      <c r="A34" s="47" t="s">
        <v>55</v>
      </c>
      <c r="B34" s="18" t="s">
        <v>72</v>
      </c>
      <c r="C34" s="35" t="s">
        <v>14</v>
      </c>
      <c r="D34" s="35" t="s">
        <v>15</v>
      </c>
      <c r="E34" s="35" t="s">
        <v>56</v>
      </c>
      <c r="F34" s="35" t="s">
        <v>39</v>
      </c>
      <c r="G34" s="29">
        <f>G35</f>
        <v>54.400000000000006</v>
      </c>
      <c r="H34" s="29">
        <f t="shared" si="0"/>
        <v>0</v>
      </c>
      <c r="I34" s="29">
        <f>I35</f>
        <v>54.400000000000006</v>
      </c>
      <c r="J34" s="12">
        <f>J38+J39</f>
        <v>54.400000000000006</v>
      </c>
      <c r="K34" s="12">
        <f t="shared" si="1"/>
        <v>0</v>
      </c>
      <c r="L34" s="36">
        <f>L38+L39</f>
        <v>54.400000000000006</v>
      </c>
      <c r="M34" s="12">
        <f>M38+M39</f>
        <v>54.400000000000006</v>
      </c>
    </row>
    <row r="35" spans="1:13" ht="24" customHeight="1" hidden="1">
      <c r="A35" s="43" t="s">
        <v>63</v>
      </c>
      <c r="B35" s="18" t="s">
        <v>72</v>
      </c>
      <c r="C35" s="35" t="s">
        <v>16</v>
      </c>
      <c r="D35" s="35" t="s">
        <v>50</v>
      </c>
      <c r="E35" s="35" t="s">
        <v>38</v>
      </c>
      <c r="F35" s="35" t="s">
        <v>39</v>
      </c>
      <c r="G35" s="12">
        <f>G36</f>
        <v>54.400000000000006</v>
      </c>
      <c r="H35" s="12">
        <f>I35-G35</f>
        <v>0</v>
      </c>
      <c r="I35" s="12">
        <f>I36</f>
        <v>54.400000000000006</v>
      </c>
      <c r="J35" s="12">
        <v>11.08</v>
      </c>
      <c r="K35" s="12">
        <f t="shared" si="1"/>
        <v>3.4000000000000004</v>
      </c>
      <c r="L35" s="36">
        <f>12.08+2.4</f>
        <v>14.48</v>
      </c>
      <c r="M35" s="12">
        <v>14.58</v>
      </c>
    </row>
    <row r="36" spans="1:13" ht="24" customHeight="1" hidden="1">
      <c r="A36" s="37" t="s">
        <v>106</v>
      </c>
      <c r="B36" s="18" t="s">
        <v>72</v>
      </c>
      <c r="C36" s="35" t="s">
        <v>16</v>
      </c>
      <c r="D36" s="35" t="s">
        <v>50</v>
      </c>
      <c r="E36" s="35" t="s">
        <v>90</v>
      </c>
      <c r="F36" s="35" t="s">
        <v>39</v>
      </c>
      <c r="G36" s="12">
        <f>G40+G41</f>
        <v>54.400000000000006</v>
      </c>
      <c r="H36" s="12">
        <f t="shared" si="0"/>
        <v>0</v>
      </c>
      <c r="I36" s="12">
        <f>I40+I41</f>
        <v>54.400000000000006</v>
      </c>
      <c r="J36" s="12"/>
      <c r="K36" s="12"/>
      <c r="L36" s="36"/>
      <c r="M36" s="12"/>
    </row>
    <row r="37" spans="1:13" ht="25.5" hidden="1">
      <c r="A37" s="37" t="s">
        <v>105</v>
      </c>
      <c r="B37" s="18" t="s">
        <v>72</v>
      </c>
      <c r="C37" s="35" t="s">
        <v>16</v>
      </c>
      <c r="D37" s="35" t="s">
        <v>50</v>
      </c>
      <c r="E37" s="35" t="s">
        <v>90</v>
      </c>
      <c r="F37" s="35" t="s">
        <v>53</v>
      </c>
      <c r="G37" s="29">
        <f>G38</f>
        <v>0</v>
      </c>
      <c r="H37" s="12">
        <f t="shared" si="0"/>
        <v>0</v>
      </c>
      <c r="I37" s="29">
        <f>I38</f>
        <v>0</v>
      </c>
      <c r="J37" s="29">
        <f>J38</f>
        <v>52.2</v>
      </c>
      <c r="K37" s="29">
        <f aca="true" t="shared" si="4" ref="K37:K49">L37-J37</f>
        <v>0</v>
      </c>
      <c r="L37" s="29">
        <f>L38</f>
        <v>52.2</v>
      </c>
      <c r="M37" s="29">
        <f>M38</f>
        <v>52.2</v>
      </c>
    </row>
    <row r="38" spans="1:13" ht="38.25">
      <c r="A38" s="37" t="s">
        <v>193</v>
      </c>
      <c r="B38" s="18" t="s">
        <v>72</v>
      </c>
      <c r="C38" s="35" t="s">
        <v>14</v>
      </c>
      <c r="D38" s="35" t="s">
        <v>15</v>
      </c>
      <c r="E38" s="35" t="s">
        <v>56</v>
      </c>
      <c r="F38" s="35" t="s">
        <v>122</v>
      </c>
      <c r="G38" s="12">
        <f>G39</f>
        <v>0</v>
      </c>
      <c r="H38" s="12">
        <f t="shared" si="0"/>
        <v>0</v>
      </c>
      <c r="I38" s="12">
        <f>I39</f>
        <v>0</v>
      </c>
      <c r="J38" s="12">
        <v>52.2</v>
      </c>
      <c r="K38" s="12">
        <f t="shared" si="4"/>
        <v>0</v>
      </c>
      <c r="L38" s="12">
        <v>52.2</v>
      </c>
      <c r="M38" s="12">
        <v>52.2</v>
      </c>
    </row>
    <row r="39" spans="1:13" ht="38.25">
      <c r="A39" s="37" t="s">
        <v>194</v>
      </c>
      <c r="B39" s="18" t="s">
        <v>72</v>
      </c>
      <c r="C39" s="35" t="s">
        <v>14</v>
      </c>
      <c r="D39" s="35" t="s">
        <v>15</v>
      </c>
      <c r="E39" s="35" t="s">
        <v>56</v>
      </c>
      <c r="F39" s="35" t="s">
        <v>123</v>
      </c>
      <c r="G39" s="12">
        <v>0</v>
      </c>
      <c r="H39" s="12">
        <f t="shared" si="0"/>
        <v>0</v>
      </c>
      <c r="I39" s="12">
        <v>0</v>
      </c>
      <c r="J39" s="12">
        <v>2.2</v>
      </c>
      <c r="K39" s="12">
        <f t="shared" si="4"/>
        <v>0</v>
      </c>
      <c r="L39" s="12">
        <v>2.2</v>
      </c>
      <c r="M39" s="12">
        <v>2.2</v>
      </c>
    </row>
    <row r="40" spans="1:13" ht="25.5" hidden="1">
      <c r="A40" s="37" t="s">
        <v>125</v>
      </c>
      <c r="B40" s="18" t="s">
        <v>72</v>
      </c>
      <c r="C40" s="35" t="s">
        <v>17</v>
      </c>
      <c r="D40" s="35" t="s">
        <v>17</v>
      </c>
      <c r="E40" s="35" t="s">
        <v>79</v>
      </c>
      <c r="F40" s="35" t="s">
        <v>123</v>
      </c>
      <c r="G40" s="12">
        <v>52.2</v>
      </c>
      <c r="H40" s="12">
        <f t="shared" si="0"/>
        <v>0</v>
      </c>
      <c r="I40" s="12">
        <v>52.2</v>
      </c>
      <c r="J40" s="12">
        <v>14.07</v>
      </c>
      <c r="K40" s="12">
        <f t="shared" si="4"/>
        <v>-11.57</v>
      </c>
      <c r="L40" s="12">
        <v>2.5</v>
      </c>
      <c r="M40" s="12">
        <v>2.57</v>
      </c>
    </row>
    <row r="41" spans="1:13" ht="12.75">
      <c r="A41" s="43" t="s">
        <v>207</v>
      </c>
      <c r="B41" s="33" t="s">
        <v>72</v>
      </c>
      <c r="C41" s="51" t="s">
        <v>16</v>
      </c>
      <c r="D41" s="51" t="s">
        <v>13</v>
      </c>
      <c r="E41" s="51" t="s">
        <v>38</v>
      </c>
      <c r="F41" s="51" t="s">
        <v>39</v>
      </c>
      <c r="G41" s="12">
        <v>2.2</v>
      </c>
      <c r="H41" s="12">
        <f t="shared" si="0"/>
        <v>0</v>
      </c>
      <c r="I41" s="12">
        <v>2.2</v>
      </c>
      <c r="J41" s="29">
        <f>J42</f>
        <v>477.8</v>
      </c>
      <c r="K41" s="29">
        <f t="shared" si="4"/>
        <v>-477.8</v>
      </c>
      <c r="L41" s="29">
        <f aca="true" t="shared" si="5" ref="L41:M44">L42</f>
        <v>0</v>
      </c>
      <c r="M41" s="29">
        <f t="shared" si="5"/>
        <v>0</v>
      </c>
    </row>
    <row r="42" spans="1:13" ht="12.75">
      <c r="A42" s="37" t="s">
        <v>180</v>
      </c>
      <c r="B42" s="18" t="s">
        <v>72</v>
      </c>
      <c r="C42" s="35" t="s">
        <v>16</v>
      </c>
      <c r="D42" s="35" t="s">
        <v>179</v>
      </c>
      <c r="E42" s="35" t="s">
        <v>38</v>
      </c>
      <c r="F42" s="35" t="s">
        <v>39</v>
      </c>
      <c r="G42" s="29">
        <f>G43</f>
        <v>477.8</v>
      </c>
      <c r="H42" s="12">
        <f t="shared" si="0"/>
        <v>-477.8</v>
      </c>
      <c r="I42" s="29">
        <f>I43</f>
        <v>0</v>
      </c>
      <c r="J42" s="12">
        <f>J43</f>
        <v>477.8</v>
      </c>
      <c r="K42" s="12">
        <f t="shared" si="4"/>
        <v>-477.8</v>
      </c>
      <c r="L42" s="12">
        <f t="shared" si="5"/>
        <v>0</v>
      </c>
      <c r="M42" s="12">
        <f t="shared" si="5"/>
        <v>0</v>
      </c>
    </row>
    <row r="43" spans="1:13" ht="25.5">
      <c r="A43" s="37" t="s">
        <v>206</v>
      </c>
      <c r="B43" s="18" t="s">
        <v>72</v>
      </c>
      <c r="C43" s="35" t="s">
        <v>16</v>
      </c>
      <c r="D43" s="35" t="s">
        <v>179</v>
      </c>
      <c r="E43" s="35" t="s">
        <v>205</v>
      </c>
      <c r="F43" s="35" t="s">
        <v>39</v>
      </c>
      <c r="G43" s="12">
        <f>G44</f>
        <v>477.8</v>
      </c>
      <c r="H43" s="12">
        <f t="shared" si="0"/>
        <v>-477.8</v>
      </c>
      <c r="I43" s="12">
        <f>I44</f>
        <v>0</v>
      </c>
      <c r="J43" s="12">
        <f>J44</f>
        <v>477.8</v>
      </c>
      <c r="K43" s="12">
        <f t="shared" si="4"/>
        <v>-477.8</v>
      </c>
      <c r="L43" s="12">
        <f t="shared" si="5"/>
        <v>0</v>
      </c>
      <c r="M43" s="12">
        <f t="shared" si="5"/>
        <v>0</v>
      </c>
    </row>
    <row r="44" spans="1:13" ht="25.5">
      <c r="A44" s="37" t="s">
        <v>204</v>
      </c>
      <c r="B44" s="18" t="s">
        <v>72</v>
      </c>
      <c r="C44" s="35" t="s">
        <v>16</v>
      </c>
      <c r="D44" s="35" t="s">
        <v>179</v>
      </c>
      <c r="E44" s="35" t="s">
        <v>203</v>
      </c>
      <c r="F44" s="35" t="s">
        <v>39</v>
      </c>
      <c r="G44" s="12">
        <f>G45</f>
        <v>477.8</v>
      </c>
      <c r="H44" s="12">
        <f t="shared" si="0"/>
        <v>-477.8</v>
      </c>
      <c r="I44" s="12">
        <f>I45</f>
        <v>0</v>
      </c>
      <c r="J44" s="12">
        <f>J45</f>
        <v>477.8</v>
      </c>
      <c r="K44" s="12">
        <f t="shared" si="4"/>
        <v>-477.8</v>
      </c>
      <c r="L44" s="12">
        <f t="shared" si="5"/>
        <v>0</v>
      </c>
      <c r="M44" s="12">
        <f t="shared" si="5"/>
        <v>0</v>
      </c>
    </row>
    <row r="45" spans="1:13" ht="38.25">
      <c r="A45" s="37" t="s">
        <v>194</v>
      </c>
      <c r="B45" s="18" t="s">
        <v>72</v>
      </c>
      <c r="C45" s="35" t="s">
        <v>16</v>
      </c>
      <c r="D45" s="35" t="s">
        <v>179</v>
      </c>
      <c r="E45" s="35" t="s">
        <v>203</v>
      </c>
      <c r="F45" s="35" t="s">
        <v>123</v>
      </c>
      <c r="G45" s="12">
        <f>G46</f>
        <v>477.8</v>
      </c>
      <c r="H45" s="12">
        <f t="shared" si="0"/>
        <v>-477.8</v>
      </c>
      <c r="I45" s="12">
        <f>I46</f>
        <v>0</v>
      </c>
      <c r="J45" s="12">
        <v>477.8</v>
      </c>
      <c r="K45" s="12">
        <f t="shared" si="4"/>
        <v>-477.8</v>
      </c>
      <c r="L45" s="12">
        <v>0</v>
      </c>
      <c r="M45" s="12">
        <v>0</v>
      </c>
    </row>
    <row r="46" spans="1:13" ht="12.75">
      <c r="A46" s="45" t="s">
        <v>57</v>
      </c>
      <c r="B46" s="33" t="s">
        <v>72</v>
      </c>
      <c r="C46" s="33" t="s">
        <v>20</v>
      </c>
      <c r="D46" s="33" t="s">
        <v>13</v>
      </c>
      <c r="E46" s="33" t="s">
        <v>38</v>
      </c>
      <c r="F46" s="33" t="s">
        <v>39</v>
      </c>
      <c r="G46" s="12">
        <v>477.8</v>
      </c>
      <c r="H46" s="12">
        <f t="shared" si="0"/>
        <v>-477.8</v>
      </c>
      <c r="I46" s="12">
        <v>0</v>
      </c>
      <c r="J46" s="29">
        <f>J47+J52</f>
        <v>524.72</v>
      </c>
      <c r="K46" s="29">
        <f t="shared" si="4"/>
        <v>-81.26999999999998</v>
      </c>
      <c r="L46" s="29">
        <f>L47+L52</f>
        <v>443.45000000000005</v>
      </c>
      <c r="M46" s="29">
        <f>M47+M52</f>
        <v>443.45000000000005</v>
      </c>
    </row>
    <row r="47" spans="1:13" ht="12.75">
      <c r="A47" s="57" t="s">
        <v>212</v>
      </c>
      <c r="B47" s="18" t="s">
        <v>72</v>
      </c>
      <c r="C47" s="18" t="s">
        <v>20</v>
      </c>
      <c r="D47" s="18" t="s">
        <v>14</v>
      </c>
      <c r="E47" s="18" t="s">
        <v>38</v>
      </c>
      <c r="F47" s="18" t="s">
        <v>39</v>
      </c>
      <c r="G47" s="29">
        <f>G48</f>
        <v>93.03999999999999</v>
      </c>
      <c r="H47" s="29">
        <f t="shared" si="0"/>
        <v>-9.399999999999991</v>
      </c>
      <c r="I47" s="29">
        <f>I49+I50</f>
        <v>83.64</v>
      </c>
      <c r="J47" s="12">
        <f>J48</f>
        <v>424.6</v>
      </c>
      <c r="K47" s="12">
        <f t="shared" si="4"/>
        <v>-32.370000000000005</v>
      </c>
      <c r="L47" s="12">
        <f>L48</f>
        <v>392.23</v>
      </c>
      <c r="M47" s="12">
        <f>M48</f>
        <v>392.23</v>
      </c>
    </row>
    <row r="48" spans="1:13" ht="12.75">
      <c r="A48" s="57" t="s">
        <v>210</v>
      </c>
      <c r="B48" s="18" t="s">
        <v>72</v>
      </c>
      <c r="C48" s="18" t="s">
        <v>20</v>
      </c>
      <c r="D48" s="18" t="s">
        <v>14</v>
      </c>
      <c r="E48" s="18" t="s">
        <v>211</v>
      </c>
      <c r="F48" s="18" t="s">
        <v>39</v>
      </c>
      <c r="G48" s="12">
        <f>G49+G50</f>
        <v>93.03999999999999</v>
      </c>
      <c r="H48" s="12">
        <f t="shared" si="0"/>
        <v>-9.399999999999991</v>
      </c>
      <c r="I48" s="12">
        <f>I49+I50</f>
        <v>83.64</v>
      </c>
      <c r="J48" s="12">
        <f>J49</f>
        <v>424.6</v>
      </c>
      <c r="K48" s="12">
        <f t="shared" si="4"/>
        <v>-32.370000000000005</v>
      </c>
      <c r="L48" s="12">
        <f>L49</f>
        <v>392.23</v>
      </c>
      <c r="M48" s="12">
        <f>M49</f>
        <v>392.23</v>
      </c>
    </row>
    <row r="49" spans="1:13" ht="25.5">
      <c r="A49" s="57" t="s">
        <v>209</v>
      </c>
      <c r="B49" s="18" t="s">
        <v>72</v>
      </c>
      <c r="C49" s="18" t="s">
        <v>20</v>
      </c>
      <c r="D49" s="18" t="s">
        <v>14</v>
      </c>
      <c r="E49" s="18" t="s">
        <v>80</v>
      </c>
      <c r="F49" s="18" t="s">
        <v>39</v>
      </c>
      <c r="G49" s="12">
        <v>78.97</v>
      </c>
      <c r="H49" s="12">
        <f t="shared" si="0"/>
        <v>2.1700000000000017</v>
      </c>
      <c r="I49" s="12">
        <v>81.14</v>
      </c>
      <c r="J49" s="12">
        <f>J50+J51</f>
        <v>424.6</v>
      </c>
      <c r="K49" s="12">
        <f t="shared" si="4"/>
        <v>-32.370000000000005</v>
      </c>
      <c r="L49" s="12">
        <f>L50+L51</f>
        <v>392.23</v>
      </c>
      <c r="M49" s="12">
        <f>M50+M51</f>
        <v>392.23</v>
      </c>
    </row>
    <row r="50" spans="1:13" ht="38.25">
      <c r="A50" s="37" t="s">
        <v>193</v>
      </c>
      <c r="B50" s="18" t="s">
        <v>72</v>
      </c>
      <c r="C50" s="18" t="s">
        <v>20</v>
      </c>
      <c r="D50" s="18" t="s">
        <v>14</v>
      </c>
      <c r="E50" s="18" t="s">
        <v>80</v>
      </c>
      <c r="F50" s="18" t="s">
        <v>122</v>
      </c>
      <c r="G50" s="12">
        <v>14.07</v>
      </c>
      <c r="H50" s="12">
        <f t="shared" si="0"/>
        <v>-11.57</v>
      </c>
      <c r="I50" s="12">
        <v>2.5</v>
      </c>
      <c r="J50" s="12">
        <v>252.14</v>
      </c>
      <c r="K50" s="12">
        <f>L50-J50</f>
        <v>-21.909999999999997</v>
      </c>
      <c r="L50" s="12">
        <v>230.23</v>
      </c>
      <c r="M50" s="12">
        <v>230.23</v>
      </c>
    </row>
    <row r="51" spans="1:13" ht="38.25">
      <c r="A51" s="37" t="s">
        <v>194</v>
      </c>
      <c r="B51" s="18" t="s">
        <v>72</v>
      </c>
      <c r="C51" s="18" t="s">
        <v>20</v>
      </c>
      <c r="D51" s="18" t="s">
        <v>14</v>
      </c>
      <c r="E51" s="18" t="s">
        <v>80</v>
      </c>
      <c r="F51" s="18" t="s">
        <v>123</v>
      </c>
      <c r="G51" s="29">
        <f>G52+G61</f>
        <v>524.72</v>
      </c>
      <c r="H51" s="29">
        <f t="shared" si="0"/>
        <v>-81.26999999999998</v>
      </c>
      <c r="I51" s="29">
        <f>I52+I61</f>
        <v>443.45000000000005</v>
      </c>
      <c r="J51" s="12">
        <v>172.46</v>
      </c>
      <c r="K51" s="12">
        <f aca="true" t="shared" si="6" ref="K51:K90">L51-J51</f>
        <v>-10.460000000000008</v>
      </c>
      <c r="L51" s="12">
        <v>162</v>
      </c>
      <c r="M51" s="12">
        <v>162</v>
      </c>
    </row>
    <row r="52" spans="1:13" ht="12.75">
      <c r="A52" s="37" t="s">
        <v>118</v>
      </c>
      <c r="B52" s="18" t="s">
        <v>72</v>
      </c>
      <c r="C52" s="35" t="s">
        <v>20</v>
      </c>
      <c r="D52" s="35" t="s">
        <v>15</v>
      </c>
      <c r="E52" s="35" t="s">
        <v>38</v>
      </c>
      <c r="F52" s="35" t="s">
        <v>39</v>
      </c>
      <c r="G52" s="12">
        <f>G53</f>
        <v>424.6</v>
      </c>
      <c r="H52" s="29">
        <f t="shared" si="0"/>
        <v>-32.370000000000005</v>
      </c>
      <c r="I52" s="12">
        <f>I53</f>
        <v>392.23</v>
      </c>
      <c r="J52" s="12">
        <f>J53</f>
        <v>100.12</v>
      </c>
      <c r="K52" s="12">
        <f t="shared" si="6"/>
        <v>-48.900000000000006</v>
      </c>
      <c r="L52" s="12">
        <f aca="true" t="shared" si="7" ref="L52:M54">L53</f>
        <v>51.22</v>
      </c>
      <c r="M52" s="12">
        <f t="shared" si="7"/>
        <v>51.22</v>
      </c>
    </row>
    <row r="53" spans="1:13" ht="12.75">
      <c r="A53" s="37" t="s">
        <v>118</v>
      </c>
      <c r="B53" s="18" t="s">
        <v>72</v>
      </c>
      <c r="C53" s="35" t="s">
        <v>20</v>
      </c>
      <c r="D53" s="35" t="s">
        <v>15</v>
      </c>
      <c r="E53" s="35" t="s">
        <v>208</v>
      </c>
      <c r="F53" s="35" t="s">
        <v>39</v>
      </c>
      <c r="G53" s="12">
        <f>G54</f>
        <v>424.6</v>
      </c>
      <c r="H53" s="29">
        <f t="shared" si="0"/>
        <v>-32.370000000000005</v>
      </c>
      <c r="I53" s="12">
        <f>I54</f>
        <v>392.23</v>
      </c>
      <c r="J53" s="12">
        <f>J54</f>
        <v>100.12</v>
      </c>
      <c r="K53" s="12">
        <f t="shared" si="6"/>
        <v>-48.900000000000006</v>
      </c>
      <c r="L53" s="12">
        <f t="shared" si="7"/>
        <v>51.22</v>
      </c>
      <c r="M53" s="12">
        <f t="shared" si="7"/>
        <v>51.22</v>
      </c>
    </row>
    <row r="54" spans="1:13" ht="26.25" customHeight="1">
      <c r="A54" s="37" t="s">
        <v>226</v>
      </c>
      <c r="B54" s="18" t="s">
        <v>72</v>
      </c>
      <c r="C54" s="35" t="s">
        <v>20</v>
      </c>
      <c r="D54" s="35" t="s">
        <v>15</v>
      </c>
      <c r="E54" s="35" t="s">
        <v>119</v>
      </c>
      <c r="F54" s="35" t="s">
        <v>39</v>
      </c>
      <c r="G54" s="12">
        <f>G55+G56</f>
        <v>424.6</v>
      </c>
      <c r="H54" s="12">
        <f t="shared" si="0"/>
        <v>-32.370000000000005</v>
      </c>
      <c r="I54" s="12">
        <f>I55+I56</f>
        <v>392.23</v>
      </c>
      <c r="J54" s="12">
        <f>J55</f>
        <v>100.12</v>
      </c>
      <c r="K54" s="12">
        <f t="shared" si="6"/>
        <v>-48.900000000000006</v>
      </c>
      <c r="L54" s="12">
        <f t="shared" si="7"/>
        <v>51.22</v>
      </c>
      <c r="M54" s="12">
        <f t="shared" si="7"/>
        <v>51.22</v>
      </c>
    </row>
    <row r="55" spans="1:13" ht="38.25">
      <c r="A55" s="37" t="s">
        <v>194</v>
      </c>
      <c r="B55" s="18" t="s">
        <v>72</v>
      </c>
      <c r="C55" s="35" t="s">
        <v>20</v>
      </c>
      <c r="D55" s="35" t="s">
        <v>15</v>
      </c>
      <c r="E55" s="35" t="s">
        <v>119</v>
      </c>
      <c r="F55" s="35" t="s">
        <v>123</v>
      </c>
      <c r="G55" s="12">
        <v>252.14</v>
      </c>
      <c r="H55" s="12">
        <f t="shared" si="0"/>
        <v>-21.909999999999997</v>
      </c>
      <c r="I55" s="12">
        <v>230.23</v>
      </c>
      <c r="J55" s="12">
        <v>100.12</v>
      </c>
      <c r="K55" s="12">
        <f t="shared" si="6"/>
        <v>-48.900000000000006</v>
      </c>
      <c r="L55" s="12">
        <v>51.22</v>
      </c>
      <c r="M55" s="12">
        <v>51.22</v>
      </c>
    </row>
    <row r="56" spans="1:13" ht="12.75">
      <c r="A56" s="43" t="s">
        <v>216</v>
      </c>
      <c r="B56" s="33" t="s">
        <v>72</v>
      </c>
      <c r="C56" s="51" t="s">
        <v>17</v>
      </c>
      <c r="D56" s="51" t="s">
        <v>13</v>
      </c>
      <c r="E56" s="51" t="s">
        <v>38</v>
      </c>
      <c r="F56" s="51" t="s">
        <v>39</v>
      </c>
      <c r="G56" s="12">
        <v>172.46</v>
      </c>
      <c r="H56" s="12">
        <f t="shared" si="0"/>
        <v>-10.460000000000008</v>
      </c>
      <c r="I56" s="12">
        <v>162</v>
      </c>
      <c r="J56" s="29">
        <f>J57</f>
        <v>89.2</v>
      </c>
      <c r="K56" s="29">
        <f t="shared" si="6"/>
        <v>0</v>
      </c>
      <c r="L56" s="29">
        <f aca="true" t="shared" si="8" ref="L56:M58">L57</f>
        <v>89.2</v>
      </c>
      <c r="M56" s="29">
        <f t="shared" si="8"/>
        <v>89.2</v>
      </c>
    </row>
    <row r="57" spans="1:13" ht="12.75">
      <c r="A57" s="37" t="s">
        <v>42</v>
      </c>
      <c r="B57" s="18" t="s">
        <v>72</v>
      </c>
      <c r="C57" s="35" t="s">
        <v>17</v>
      </c>
      <c r="D57" s="35" t="s">
        <v>17</v>
      </c>
      <c r="E57" s="35" t="s">
        <v>38</v>
      </c>
      <c r="F57" s="35" t="s">
        <v>39</v>
      </c>
      <c r="G57" s="12"/>
      <c r="H57" s="12">
        <f t="shared" si="0"/>
        <v>30</v>
      </c>
      <c r="I57" s="12">
        <f>I58</f>
        <v>30</v>
      </c>
      <c r="J57" s="12">
        <f>J58</f>
        <v>89.2</v>
      </c>
      <c r="K57" s="12">
        <f t="shared" si="6"/>
        <v>0</v>
      </c>
      <c r="L57" s="12">
        <f t="shared" si="8"/>
        <v>89.2</v>
      </c>
      <c r="M57" s="12">
        <f t="shared" si="8"/>
        <v>89.2</v>
      </c>
    </row>
    <row r="58" spans="1:13" ht="25.5">
      <c r="A58" s="37" t="s">
        <v>215</v>
      </c>
      <c r="B58" s="18" t="s">
        <v>72</v>
      </c>
      <c r="C58" s="35" t="s">
        <v>17</v>
      </c>
      <c r="D58" s="35" t="s">
        <v>17</v>
      </c>
      <c r="E58" s="35" t="s">
        <v>214</v>
      </c>
      <c r="F58" s="35" t="s">
        <v>39</v>
      </c>
      <c r="G58" s="12"/>
      <c r="H58" s="12">
        <f t="shared" si="0"/>
        <v>30</v>
      </c>
      <c r="I58" s="12">
        <v>30</v>
      </c>
      <c r="J58" s="12">
        <f>J59</f>
        <v>89.2</v>
      </c>
      <c r="K58" s="12">
        <f t="shared" si="6"/>
        <v>0</v>
      </c>
      <c r="L58" s="12">
        <f t="shared" si="8"/>
        <v>89.2</v>
      </c>
      <c r="M58" s="12">
        <f t="shared" si="8"/>
        <v>89.2</v>
      </c>
    </row>
    <row r="59" spans="1:13" ht="12.75">
      <c r="A59" s="37" t="s">
        <v>213</v>
      </c>
      <c r="B59" s="18" t="s">
        <v>72</v>
      </c>
      <c r="C59" s="35" t="s">
        <v>17</v>
      </c>
      <c r="D59" s="35" t="s">
        <v>17</v>
      </c>
      <c r="E59" s="35" t="s">
        <v>79</v>
      </c>
      <c r="F59" s="35" t="s">
        <v>39</v>
      </c>
      <c r="G59" s="29">
        <f>G64</f>
        <v>100.12</v>
      </c>
      <c r="H59" s="12">
        <f t="shared" si="0"/>
        <v>-48.900000000000006</v>
      </c>
      <c r="I59" s="29">
        <f>I64</f>
        <v>51.22</v>
      </c>
      <c r="J59" s="12">
        <f>J60+J61</f>
        <v>89.2</v>
      </c>
      <c r="K59" s="12">
        <f t="shared" si="6"/>
        <v>0</v>
      </c>
      <c r="L59" s="12">
        <f>L60+L61</f>
        <v>89.2</v>
      </c>
      <c r="M59" s="12">
        <f>M60+M61</f>
        <v>89.2</v>
      </c>
    </row>
    <row r="60" spans="1:13" ht="38.25">
      <c r="A60" s="37" t="s">
        <v>193</v>
      </c>
      <c r="B60" s="18" t="s">
        <v>72</v>
      </c>
      <c r="C60" s="35" t="s">
        <v>17</v>
      </c>
      <c r="D60" s="35" t="s">
        <v>17</v>
      </c>
      <c r="E60" s="35" t="s">
        <v>79</v>
      </c>
      <c r="F60" s="35" t="s">
        <v>122</v>
      </c>
      <c r="G60" s="12" t="e">
        <f>#REF!</f>
        <v>#REF!</v>
      </c>
      <c r="H60" s="12" t="e">
        <f t="shared" si="0"/>
        <v>#REF!</v>
      </c>
      <c r="I60" s="12" t="e">
        <f>#REF!</f>
        <v>#REF!</v>
      </c>
      <c r="J60" s="12">
        <v>88.2</v>
      </c>
      <c r="K60" s="12">
        <f t="shared" si="6"/>
        <v>0</v>
      </c>
      <c r="L60" s="12">
        <v>88.2</v>
      </c>
      <c r="M60" s="12">
        <v>88.2</v>
      </c>
    </row>
    <row r="61" spans="1:13" ht="38.25">
      <c r="A61" s="37" t="s">
        <v>194</v>
      </c>
      <c r="B61" s="18" t="s">
        <v>72</v>
      </c>
      <c r="C61" s="35" t="s">
        <v>17</v>
      </c>
      <c r="D61" s="35" t="s">
        <v>17</v>
      </c>
      <c r="E61" s="35" t="s">
        <v>79</v>
      </c>
      <c r="F61" s="35" t="s">
        <v>123</v>
      </c>
      <c r="G61" s="12">
        <f>G62</f>
        <v>100.12</v>
      </c>
      <c r="H61" s="12">
        <f t="shared" si="0"/>
        <v>-48.900000000000006</v>
      </c>
      <c r="I61" s="12">
        <f>I62</f>
        <v>51.22</v>
      </c>
      <c r="J61" s="12">
        <v>1</v>
      </c>
      <c r="K61" s="12">
        <f t="shared" si="6"/>
        <v>0</v>
      </c>
      <c r="L61" s="12">
        <v>1</v>
      </c>
      <c r="M61" s="12">
        <v>1</v>
      </c>
    </row>
    <row r="62" spans="1:13" ht="12.75">
      <c r="A62" s="45" t="s">
        <v>219</v>
      </c>
      <c r="B62" s="33" t="s">
        <v>72</v>
      </c>
      <c r="C62" s="33" t="s">
        <v>21</v>
      </c>
      <c r="D62" s="33" t="s">
        <v>13</v>
      </c>
      <c r="E62" s="33" t="s">
        <v>38</v>
      </c>
      <c r="F62" s="33" t="s">
        <v>39</v>
      </c>
      <c r="G62" s="12">
        <f>G63</f>
        <v>100.12</v>
      </c>
      <c r="H62" s="12">
        <f t="shared" si="0"/>
        <v>-48.900000000000006</v>
      </c>
      <c r="I62" s="12">
        <f>I63</f>
        <v>51.22</v>
      </c>
      <c r="J62" s="29">
        <f>J64+J70+J77</f>
        <v>242.19000000000003</v>
      </c>
      <c r="K62" s="29">
        <f t="shared" si="6"/>
        <v>66.42999999999998</v>
      </c>
      <c r="L62" s="29">
        <f>L64+L70+L77</f>
        <v>308.62</v>
      </c>
      <c r="M62" s="29">
        <f>M64+M70+M77</f>
        <v>219.36</v>
      </c>
    </row>
    <row r="63" spans="1:13" ht="12.75" hidden="1">
      <c r="A63" s="37" t="s">
        <v>218</v>
      </c>
      <c r="B63" s="18" t="s">
        <v>72</v>
      </c>
      <c r="C63" s="35" t="s">
        <v>21</v>
      </c>
      <c r="D63" s="35" t="s">
        <v>13</v>
      </c>
      <c r="E63" s="35" t="s">
        <v>38</v>
      </c>
      <c r="F63" s="35" t="s">
        <v>39</v>
      </c>
      <c r="G63" s="12">
        <f>G64</f>
        <v>100.12</v>
      </c>
      <c r="H63" s="12">
        <f t="shared" si="0"/>
        <v>-48.900000000000006</v>
      </c>
      <c r="I63" s="12">
        <f>I64</f>
        <v>51.22</v>
      </c>
      <c r="J63" s="12">
        <f>J64</f>
        <v>178.27</v>
      </c>
      <c r="K63" s="12">
        <f t="shared" si="6"/>
        <v>118.16999999999999</v>
      </c>
      <c r="L63" s="12">
        <f aca="true" t="shared" si="9" ref="L63:M65">L64</f>
        <v>296.44</v>
      </c>
      <c r="M63" s="12">
        <f t="shared" si="9"/>
        <v>207.18</v>
      </c>
    </row>
    <row r="64" spans="1:13" ht="12.75">
      <c r="A64" s="43" t="s">
        <v>44</v>
      </c>
      <c r="B64" s="33" t="s">
        <v>72</v>
      </c>
      <c r="C64" s="51" t="s">
        <v>21</v>
      </c>
      <c r="D64" s="51" t="s">
        <v>12</v>
      </c>
      <c r="E64" s="51" t="s">
        <v>38</v>
      </c>
      <c r="F64" s="51" t="s">
        <v>39</v>
      </c>
      <c r="G64" s="12">
        <v>100.12</v>
      </c>
      <c r="H64" s="12">
        <f t="shared" si="0"/>
        <v>-48.900000000000006</v>
      </c>
      <c r="I64" s="12">
        <v>51.22</v>
      </c>
      <c r="J64" s="29">
        <f>J65</f>
        <v>178.27</v>
      </c>
      <c r="K64" s="29">
        <f t="shared" si="6"/>
        <v>118.16999999999999</v>
      </c>
      <c r="L64" s="29">
        <f t="shared" si="9"/>
        <v>296.44</v>
      </c>
      <c r="M64" s="29">
        <f t="shared" si="9"/>
        <v>207.18</v>
      </c>
    </row>
    <row r="65" spans="1:13" ht="25.5">
      <c r="A65" s="37" t="s">
        <v>45</v>
      </c>
      <c r="B65" s="18" t="s">
        <v>72</v>
      </c>
      <c r="C65" s="35" t="s">
        <v>21</v>
      </c>
      <c r="D65" s="35" t="s">
        <v>12</v>
      </c>
      <c r="E65" s="35" t="s">
        <v>217</v>
      </c>
      <c r="F65" s="35" t="s">
        <v>39</v>
      </c>
      <c r="G65" s="29">
        <f>G66</f>
        <v>89.2</v>
      </c>
      <c r="H65" s="29">
        <f t="shared" si="0"/>
        <v>0</v>
      </c>
      <c r="I65" s="29">
        <f>I66</f>
        <v>89.2</v>
      </c>
      <c r="J65" s="12">
        <f>J66</f>
        <v>178.27</v>
      </c>
      <c r="K65" s="12">
        <f t="shared" si="6"/>
        <v>118.16999999999999</v>
      </c>
      <c r="L65" s="12">
        <f t="shared" si="9"/>
        <v>296.44</v>
      </c>
      <c r="M65" s="12">
        <f t="shared" si="9"/>
        <v>207.18</v>
      </c>
    </row>
    <row r="66" spans="1:13" ht="25.5">
      <c r="A66" s="37" t="s">
        <v>43</v>
      </c>
      <c r="B66" s="18" t="s">
        <v>72</v>
      </c>
      <c r="C66" s="35" t="s">
        <v>21</v>
      </c>
      <c r="D66" s="35" t="s">
        <v>12</v>
      </c>
      <c r="E66" s="35" t="s">
        <v>58</v>
      </c>
      <c r="F66" s="35" t="s">
        <v>39</v>
      </c>
      <c r="G66" s="12">
        <f>G67</f>
        <v>89.2</v>
      </c>
      <c r="H66" s="29">
        <f t="shared" si="0"/>
        <v>0</v>
      </c>
      <c r="I66" s="12">
        <f>I67</f>
        <v>89.2</v>
      </c>
      <c r="J66" s="12">
        <f>J67+J68+J69</f>
        <v>178.27</v>
      </c>
      <c r="K66" s="12">
        <f t="shared" si="6"/>
        <v>118.16999999999999</v>
      </c>
      <c r="L66" s="12">
        <f>L67+L68+L69</f>
        <v>296.44</v>
      </c>
      <c r="M66" s="12">
        <f>M67+M68+M69</f>
        <v>207.18</v>
      </c>
    </row>
    <row r="67" spans="1:13" ht="38.25">
      <c r="A67" s="37" t="s">
        <v>193</v>
      </c>
      <c r="B67" s="18" t="s">
        <v>72</v>
      </c>
      <c r="C67" s="35" t="s">
        <v>21</v>
      </c>
      <c r="D67" s="35" t="s">
        <v>12</v>
      </c>
      <c r="E67" s="35" t="s">
        <v>58</v>
      </c>
      <c r="F67" s="35" t="s">
        <v>122</v>
      </c>
      <c r="G67" s="12">
        <f>G68</f>
        <v>89.2</v>
      </c>
      <c r="H67" s="29">
        <f t="shared" si="0"/>
        <v>0</v>
      </c>
      <c r="I67" s="12">
        <f>I68</f>
        <v>89.2</v>
      </c>
      <c r="J67" s="12">
        <v>0</v>
      </c>
      <c r="K67" s="12">
        <f t="shared" si="6"/>
        <v>0</v>
      </c>
      <c r="L67" s="12">
        <v>0</v>
      </c>
      <c r="M67" s="12">
        <v>0</v>
      </c>
    </row>
    <row r="68" spans="1:13" ht="38.25">
      <c r="A68" s="37" t="s">
        <v>194</v>
      </c>
      <c r="B68" s="18" t="s">
        <v>72</v>
      </c>
      <c r="C68" s="35" t="s">
        <v>21</v>
      </c>
      <c r="D68" s="35" t="s">
        <v>12</v>
      </c>
      <c r="E68" s="35" t="s">
        <v>58</v>
      </c>
      <c r="F68" s="35" t="s">
        <v>123</v>
      </c>
      <c r="G68" s="12">
        <f>G69+G70</f>
        <v>89.2</v>
      </c>
      <c r="H68" s="12">
        <f t="shared" si="0"/>
        <v>0</v>
      </c>
      <c r="I68" s="12">
        <f>I69+I70</f>
        <v>89.2</v>
      </c>
      <c r="J68" s="12">
        <v>178.27</v>
      </c>
      <c r="K68" s="12">
        <f t="shared" si="6"/>
        <v>118.16999999999999</v>
      </c>
      <c r="L68" s="12">
        <v>296.44</v>
      </c>
      <c r="M68" s="12">
        <v>207.18</v>
      </c>
    </row>
    <row r="69" spans="1:13" ht="25.5">
      <c r="A69" s="57" t="s">
        <v>227</v>
      </c>
      <c r="B69" s="18" t="s">
        <v>72</v>
      </c>
      <c r="C69" s="18" t="s">
        <v>21</v>
      </c>
      <c r="D69" s="18" t="s">
        <v>12</v>
      </c>
      <c r="E69" s="18" t="s">
        <v>58</v>
      </c>
      <c r="F69" s="18" t="s">
        <v>228</v>
      </c>
      <c r="G69" s="12">
        <v>88.2</v>
      </c>
      <c r="H69" s="12">
        <f t="shared" si="0"/>
        <v>0</v>
      </c>
      <c r="I69" s="12">
        <v>88.2</v>
      </c>
      <c r="J69" s="12">
        <v>0</v>
      </c>
      <c r="K69" s="12">
        <f t="shared" si="6"/>
        <v>0</v>
      </c>
      <c r="L69" s="12">
        <v>0</v>
      </c>
      <c r="M69" s="12">
        <v>0</v>
      </c>
    </row>
    <row r="70" spans="1:13" ht="12.75">
      <c r="A70" s="43" t="s">
        <v>44</v>
      </c>
      <c r="B70" s="33" t="s">
        <v>72</v>
      </c>
      <c r="C70" s="51" t="s">
        <v>21</v>
      </c>
      <c r="D70" s="51" t="s">
        <v>12</v>
      </c>
      <c r="E70" s="51" t="s">
        <v>38</v>
      </c>
      <c r="F70" s="51" t="s">
        <v>39</v>
      </c>
      <c r="G70" s="12">
        <v>1</v>
      </c>
      <c r="H70" s="12">
        <f t="shared" si="0"/>
        <v>0</v>
      </c>
      <c r="I70" s="12">
        <v>1</v>
      </c>
      <c r="J70" s="29">
        <f>J71</f>
        <v>6.18</v>
      </c>
      <c r="K70" s="29">
        <f t="shared" si="6"/>
        <v>6</v>
      </c>
      <c r="L70" s="29">
        <f>L71</f>
        <v>12.18</v>
      </c>
      <c r="M70" s="29">
        <f>M71</f>
        <v>12.18</v>
      </c>
    </row>
    <row r="71" spans="1:13" ht="12.75">
      <c r="A71" s="58" t="s">
        <v>222</v>
      </c>
      <c r="B71" s="33" t="s">
        <v>72</v>
      </c>
      <c r="C71" s="51" t="s">
        <v>21</v>
      </c>
      <c r="D71" s="51" t="s">
        <v>12</v>
      </c>
      <c r="E71" s="53" t="s">
        <v>221</v>
      </c>
      <c r="F71" s="53" t="s">
        <v>39</v>
      </c>
      <c r="G71" s="29">
        <f>G73+G80+G87</f>
        <v>364.90999999999997</v>
      </c>
      <c r="H71" s="29">
        <f aca="true" t="shared" si="10" ref="H71:H97">I71-G71</f>
        <v>7.07000000000005</v>
      </c>
      <c r="I71" s="29">
        <f>I73+I80+I87</f>
        <v>371.98</v>
      </c>
      <c r="J71" s="12">
        <f>J72</f>
        <v>6.18</v>
      </c>
      <c r="K71" s="12">
        <f t="shared" si="6"/>
        <v>6</v>
      </c>
      <c r="L71" s="12">
        <f>L72</f>
        <v>12.18</v>
      </c>
      <c r="M71" s="12">
        <f>M72</f>
        <v>12.18</v>
      </c>
    </row>
    <row r="72" spans="1:13" ht="25.5">
      <c r="A72" s="37" t="s">
        <v>43</v>
      </c>
      <c r="B72" s="18" t="s">
        <v>72</v>
      </c>
      <c r="C72" s="35" t="s">
        <v>21</v>
      </c>
      <c r="D72" s="35" t="s">
        <v>12</v>
      </c>
      <c r="E72" s="35" t="s">
        <v>120</v>
      </c>
      <c r="F72" s="35" t="s">
        <v>39</v>
      </c>
      <c r="G72" s="12">
        <f>G73</f>
        <v>236.57</v>
      </c>
      <c r="H72" s="12">
        <f t="shared" si="10"/>
        <v>123.23000000000002</v>
      </c>
      <c r="I72" s="12">
        <f>I73</f>
        <v>359.8</v>
      </c>
      <c r="J72" s="12">
        <f>J73+J74</f>
        <v>6.18</v>
      </c>
      <c r="K72" s="12">
        <f t="shared" si="6"/>
        <v>6</v>
      </c>
      <c r="L72" s="12">
        <f>L73+L74</f>
        <v>12.18</v>
      </c>
      <c r="M72" s="12">
        <f>M73+M74</f>
        <v>12.18</v>
      </c>
    </row>
    <row r="73" spans="1:13" ht="38.25">
      <c r="A73" s="37" t="s">
        <v>193</v>
      </c>
      <c r="B73" s="18" t="s">
        <v>72</v>
      </c>
      <c r="C73" s="35" t="s">
        <v>21</v>
      </c>
      <c r="D73" s="35" t="s">
        <v>12</v>
      </c>
      <c r="E73" s="35" t="s">
        <v>120</v>
      </c>
      <c r="F73" s="35" t="s">
        <v>122</v>
      </c>
      <c r="G73" s="29">
        <f>G74</f>
        <v>236.57</v>
      </c>
      <c r="H73" s="29">
        <f t="shared" si="10"/>
        <v>123.23000000000002</v>
      </c>
      <c r="I73" s="29">
        <f>I74</f>
        <v>359.8</v>
      </c>
      <c r="J73" s="12">
        <v>0</v>
      </c>
      <c r="K73" s="12">
        <f t="shared" si="6"/>
        <v>0</v>
      </c>
      <c r="L73" s="12">
        <v>0</v>
      </c>
      <c r="M73" s="12">
        <v>0</v>
      </c>
    </row>
    <row r="74" spans="1:13" ht="37.5" customHeight="1">
      <c r="A74" s="37" t="s">
        <v>194</v>
      </c>
      <c r="B74" s="18" t="s">
        <v>72</v>
      </c>
      <c r="C74" s="35" t="s">
        <v>21</v>
      </c>
      <c r="D74" s="35" t="s">
        <v>12</v>
      </c>
      <c r="E74" s="35" t="s">
        <v>120</v>
      </c>
      <c r="F74" s="35" t="s">
        <v>123</v>
      </c>
      <c r="G74" s="12">
        <f>G75</f>
        <v>236.57</v>
      </c>
      <c r="H74" s="29">
        <f t="shared" si="10"/>
        <v>123.23000000000002</v>
      </c>
      <c r="I74" s="12">
        <f>I75</f>
        <v>359.8</v>
      </c>
      <c r="J74" s="12">
        <v>6.18</v>
      </c>
      <c r="K74" s="12">
        <f t="shared" si="6"/>
        <v>6</v>
      </c>
      <c r="L74" s="12">
        <v>12.18</v>
      </c>
      <c r="M74" s="12">
        <v>12.18</v>
      </c>
    </row>
    <row r="75" spans="1:13" ht="12.75" hidden="1">
      <c r="A75" s="37"/>
      <c r="B75" s="18"/>
      <c r="C75" s="35"/>
      <c r="D75" s="35"/>
      <c r="E75" s="44"/>
      <c r="F75" s="44"/>
      <c r="G75" s="12">
        <f>G76+G77</f>
        <v>236.57</v>
      </c>
      <c r="H75" s="12">
        <f t="shared" si="10"/>
        <v>123.23000000000002</v>
      </c>
      <c r="I75" s="12">
        <f>I76+I77+I79</f>
        <v>359.8</v>
      </c>
      <c r="J75" s="12"/>
      <c r="K75" s="12">
        <f t="shared" si="6"/>
        <v>129.01</v>
      </c>
      <c r="L75" s="12">
        <v>129.01</v>
      </c>
      <c r="M75" s="12">
        <v>127.96</v>
      </c>
    </row>
    <row r="76" spans="1:13" ht="12.75" hidden="1">
      <c r="A76" s="57"/>
      <c r="B76" s="18"/>
      <c r="C76" s="18"/>
      <c r="D76" s="18"/>
      <c r="E76" s="18"/>
      <c r="F76" s="18"/>
      <c r="G76" s="12">
        <v>0</v>
      </c>
      <c r="H76" s="12">
        <f t="shared" si="10"/>
        <v>0</v>
      </c>
      <c r="I76" s="12">
        <v>0</v>
      </c>
      <c r="J76" s="12">
        <v>0</v>
      </c>
      <c r="K76" s="12">
        <f t="shared" si="6"/>
        <v>0</v>
      </c>
      <c r="L76" s="12">
        <v>0</v>
      </c>
      <c r="M76" s="12">
        <v>0</v>
      </c>
    </row>
    <row r="77" spans="1:14" ht="12.75">
      <c r="A77" s="58" t="s">
        <v>24</v>
      </c>
      <c r="B77" s="33" t="s">
        <v>72</v>
      </c>
      <c r="C77" s="51" t="s">
        <v>21</v>
      </c>
      <c r="D77" s="51" t="s">
        <v>12</v>
      </c>
      <c r="E77" s="53" t="s">
        <v>38</v>
      </c>
      <c r="F77" s="53" t="s">
        <v>39</v>
      </c>
      <c r="G77" s="12">
        <v>236.57</v>
      </c>
      <c r="H77" s="12">
        <f t="shared" si="10"/>
        <v>123.23000000000002</v>
      </c>
      <c r="I77" s="12">
        <v>359.8</v>
      </c>
      <c r="J77" s="29">
        <f>J79</f>
        <v>57.74</v>
      </c>
      <c r="K77" s="29">
        <f t="shared" si="6"/>
        <v>-57.74</v>
      </c>
      <c r="L77" s="29">
        <f>L79</f>
        <v>0</v>
      </c>
      <c r="M77" s="29">
        <f>M79</f>
        <v>0</v>
      </c>
      <c r="N77" s="55"/>
    </row>
    <row r="78" spans="1:13" ht="12.75" hidden="1">
      <c r="A78" s="58" t="s">
        <v>222</v>
      </c>
      <c r="B78" s="33" t="s">
        <v>72</v>
      </c>
      <c r="C78" s="51" t="s">
        <v>21</v>
      </c>
      <c r="D78" s="51" t="s">
        <v>12</v>
      </c>
      <c r="E78" s="53" t="s">
        <v>221</v>
      </c>
      <c r="F78" s="53" t="s">
        <v>39</v>
      </c>
      <c r="G78" s="29">
        <f>G80</f>
        <v>12.18</v>
      </c>
      <c r="H78" s="12">
        <f t="shared" si="10"/>
        <v>0</v>
      </c>
      <c r="I78" s="29">
        <f>I80</f>
        <v>12.18</v>
      </c>
      <c r="J78" s="12"/>
      <c r="K78" s="12">
        <f t="shared" si="6"/>
        <v>0</v>
      </c>
      <c r="L78" s="12">
        <f>L80</f>
        <v>0</v>
      </c>
      <c r="M78" s="12">
        <f>M80</f>
        <v>0</v>
      </c>
    </row>
    <row r="79" spans="1:13" ht="12.75">
      <c r="A79" s="43" t="s">
        <v>46</v>
      </c>
      <c r="B79" s="33" t="s">
        <v>72</v>
      </c>
      <c r="C79" s="51" t="s">
        <v>21</v>
      </c>
      <c r="D79" s="51" t="s">
        <v>12</v>
      </c>
      <c r="E79" s="53" t="s">
        <v>220</v>
      </c>
      <c r="F79" s="53" t="s">
        <v>39</v>
      </c>
      <c r="G79" s="12">
        <v>0</v>
      </c>
      <c r="H79" s="12">
        <f t="shared" si="10"/>
        <v>0</v>
      </c>
      <c r="I79" s="12">
        <v>0</v>
      </c>
      <c r="J79" s="12">
        <f>J80</f>
        <v>57.74</v>
      </c>
      <c r="K79" s="12"/>
      <c r="L79" s="12">
        <f>L80</f>
        <v>0</v>
      </c>
      <c r="M79" s="12">
        <f>M80</f>
        <v>0</v>
      </c>
    </row>
    <row r="80" spans="1:14" ht="25.5">
      <c r="A80" s="37" t="s">
        <v>43</v>
      </c>
      <c r="B80" s="18" t="s">
        <v>72</v>
      </c>
      <c r="C80" s="35" t="s">
        <v>21</v>
      </c>
      <c r="D80" s="35" t="s">
        <v>12</v>
      </c>
      <c r="E80" s="35" t="s">
        <v>59</v>
      </c>
      <c r="F80" s="35" t="s">
        <v>39</v>
      </c>
      <c r="G80" s="29">
        <f>G81</f>
        <v>12.18</v>
      </c>
      <c r="H80" s="29">
        <f t="shared" si="10"/>
        <v>0</v>
      </c>
      <c r="I80" s="29">
        <f>I81</f>
        <v>12.18</v>
      </c>
      <c r="J80" s="12">
        <f>J81+J82</f>
        <v>57.74</v>
      </c>
      <c r="K80" s="12">
        <f t="shared" si="6"/>
        <v>-57.74</v>
      </c>
      <c r="L80" s="12">
        <f>L81+L82+L83</f>
        <v>0</v>
      </c>
      <c r="M80" s="12">
        <f>M81+M82+M83</f>
        <v>0</v>
      </c>
      <c r="N80" s="55"/>
    </row>
    <row r="81" spans="1:13" ht="38.25">
      <c r="A81" s="37" t="s">
        <v>193</v>
      </c>
      <c r="B81" s="18" t="s">
        <v>72</v>
      </c>
      <c r="C81" s="35" t="s">
        <v>21</v>
      </c>
      <c r="D81" s="35" t="s">
        <v>12</v>
      </c>
      <c r="E81" s="35" t="s">
        <v>59</v>
      </c>
      <c r="F81" s="35" t="s">
        <v>122</v>
      </c>
      <c r="G81" s="29">
        <f>G82</f>
        <v>12.18</v>
      </c>
      <c r="H81" s="29">
        <f t="shared" si="10"/>
        <v>0</v>
      </c>
      <c r="I81" s="29">
        <f>I82</f>
        <v>12.18</v>
      </c>
      <c r="J81" s="12">
        <v>0</v>
      </c>
      <c r="K81" s="12">
        <f t="shared" si="6"/>
        <v>0</v>
      </c>
      <c r="L81" s="12">
        <v>0</v>
      </c>
      <c r="M81" s="12">
        <v>0</v>
      </c>
    </row>
    <row r="82" spans="1:13" ht="38.25">
      <c r="A82" s="37" t="s">
        <v>194</v>
      </c>
      <c r="B82" s="18" t="s">
        <v>72</v>
      </c>
      <c r="C82" s="35" t="s">
        <v>21</v>
      </c>
      <c r="D82" s="35" t="s">
        <v>12</v>
      </c>
      <c r="E82" s="35" t="s">
        <v>59</v>
      </c>
      <c r="F82" s="35" t="s">
        <v>123</v>
      </c>
      <c r="G82" s="12">
        <f>G83+G84</f>
        <v>12.18</v>
      </c>
      <c r="H82" s="12">
        <f t="shared" si="10"/>
        <v>0</v>
      </c>
      <c r="I82" s="12">
        <f>I83+I84</f>
        <v>12.18</v>
      </c>
      <c r="J82" s="12">
        <v>57.74</v>
      </c>
      <c r="K82" s="12">
        <f t="shared" si="6"/>
        <v>-57.74</v>
      </c>
      <c r="L82" s="12">
        <v>0</v>
      </c>
      <c r="M82" s="12">
        <v>0</v>
      </c>
    </row>
    <row r="83" spans="1:13" ht="25.5">
      <c r="A83" s="57" t="s">
        <v>227</v>
      </c>
      <c r="B83" s="18" t="s">
        <v>72</v>
      </c>
      <c r="C83" s="18" t="s">
        <v>21</v>
      </c>
      <c r="D83" s="18" t="s">
        <v>12</v>
      </c>
      <c r="E83" s="18" t="s">
        <v>59</v>
      </c>
      <c r="F83" s="18" t="s">
        <v>228</v>
      </c>
      <c r="G83" s="12">
        <v>0</v>
      </c>
      <c r="H83" s="12">
        <f t="shared" si="10"/>
        <v>0</v>
      </c>
      <c r="I83" s="12">
        <v>0</v>
      </c>
      <c r="J83" s="12">
        <v>0</v>
      </c>
      <c r="K83" s="12">
        <f t="shared" si="6"/>
        <v>0</v>
      </c>
      <c r="L83" s="12">
        <v>0</v>
      </c>
      <c r="M83" s="12">
        <v>0</v>
      </c>
    </row>
    <row r="84" spans="1:13" ht="16.5" customHeight="1">
      <c r="A84" s="43" t="s">
        <v>117</v>
      </c>
      <c r="B84" s="33" t="s">
        <v>72</v>
      </c>
      <c r="C84" s="51" t="s">
        <v>116</v>
      </c>
      <c r="D84" s="51" t="s">
        <v>13</v>
      </c>
      <c r="E84" s="51" t="s">
        <v>38</v>
      </c>
      <c r="F84" s="51" t="s">
        <v>39</v>
      </c>
      <c r="G84" s="12">
        <v>12.18</v>
      </c>
      <c r="H84" s="12">
        <f t="shared" si="10"/>
        <v>0</v>
      </c>
      <c r="I84" s="12">
        <v>12.18</v>
      </c>
      <c r="J84" s="29">
        <f>J85</f>
        <v>769.69</v>
      </c>
      <c r="K84" s="29">
        <f t="shared" si="6"/>
        <v>-89.83000000000004</v>
      </c>
      <c r="L84" s="29">
        <f aca="true" t="shared" si="11" ref="L84:M87">L85</f>
        <v>679.86</v>
      </c>
      <c r="M84" s="29">
        <f t="shared" si="11"/>
        <v>679.86</v>
      </c>
    </row>
    <row r="85" spans="1:13" ht="24" customHeight="1">
      <c r="A85" s="37" t="s">
        <v>184</v>
      </c>
      <c r="B85" s="18" t="s">
        <v>72</v>
      </c>
      <c r="C85" s="35" t="s">
        <v>116</v>
      </c>
      <c r="D85" s="35" t="s">
        <v>20</v>
      </c>
      <c r="E85" s="35" t="s">
        <v>38</v>
      </c>
      <c r="F85" s="35" t="s">
        <v>39</v>
      </c>
      <c r="G85" s="29">
        <f>G87</f>
        <v>116.16</v>
      </c>
      <c r="H85" s="12">
        <f t="shared" si="10"/>
        <v>-116.16</v>
      </c>
      <c r="I85" s="29">
        <f>I87</f>
        <v>0</v>
      </c>
      <c r="J85" s="12">
        <f>J86</f>
        <v>769.69</v>
      </c>
      <c r="K85" s="12">
        <f t="shared" si="6"/>
        <v>-89.83000000000004</v>
      </c>
      <c r="L85" s="12">
        <f t="shared" si="11"/>
        <v>679.86</v>
      </c>
      <c r="M85" s="12">
        <f t="shared" si="11"/>
        <v>679.86</v>
      </c>
    </row>
    <row r="86" spans="1:13" ht="75" customHeight="1">
      <c r="A86" s="37" t="s">
        <v>225</v>
      </c>
      <c r="B86" s="18" t="s">
        <v>72</v>
      </c>
      <c r="C86" s="35" t="s">
        <v>116</v>
      </c>
      <c r="D86" s="35" t="s">
        <v>20</v>
      </c>
      <c r="E86" s="35" t="s">
        <v>224</v>
      </c>
      <c r="F86" s="35" t="s">
        <v>39</v>
      </c>
      <c r="G86" s="12">
        <v>0</v>
      </c>
      <c r="H86" s="12">
        <f t="shared" si="10"/>
        <v>4</v>
      </c>
      <c r="I86" s="12">
        <v>4</v>
      </c>
      <c r="J86" s="12">
        <f>J87</f>
        <v>769.69</v>
      </c>
      <c r="K86" s="12">
        <f t="shared" si="6"/>
        <v>-89.83000000000004</v>
      </c>
      <c r="L86" s="12">
        <f t="shared" si="11"/>
        <v>679.86</v>
      </c>
      <c r="M86" s="12">
        <f t="shared" si="11"/>
        <v>679.86</v>
      </c>
    </row>
    <row r="87" spans="1:13" ht="23.25" customHeight="1">
      <c r="A87" s="37" t="s">
        <v>43</v>
      </c>
      <c r="B87" s="18" t="s">
        <v>72</v>
      </c>
      <c r="C87" s="35" t="s">
        <v>116</v>
      </c>
      <c r="D87" s="35" t="s">
        <v>20</v>
      </c>
      <c r="E87" s="35" t="s">
        <v>223</v>
      </c>
      <c r="F87" s="35" t="s">
        <v>39</v>
      </c>
      <c r="G87" s="29">
        <f>G88</f>
        <v>116.16</v>
      </c>
      <c r="H87" s="29">
        <f t="shared" si="10"/>
        <v>-116.16</v>
      </c>
      <c r="I87" s="29">
        <f>I88</f>
        <v>0</v>
      </c>
      <c r="J87" s="12">
        <f>J88</f>
        <v>769.69</v>
      </c>
      <c r="K87" s="12">
        <f t="shared" si="6"/>
        <v>-89.83000000000004</v>
      </c>
      <c r="L87" s="12">
        <f t="shared" si="11"/>
        <v>679.86</v>
      </c>
      <c r="M87" s="12">
        <f t="shared" si="11"/>
        <v>679.86</v>
      </c>
    </row>
    <row r="88" spans="1:13" ht="38.25" customHeight="1">
      <c r="A88" s="37" t="s">
        <v>193</v>
      </c>
      <c r="B88" s="18" t="s">
        <v>72</v>
      </c>
      <c r="C88" s="35" t="s">
        <v>116</v>
      </c>
      <c r="D88" s="35" t="s">
        <v>20</v>
      </c>
      <c r="E88" s="35" t="s">
        <v>223</v>
      </c>
      <c r="F88" s="35" t="s">
        <v>122</v>
      </c>
      <c r="G88" s="29">
        <f>G89</f>
        <v>116.16</v>
      </c>
      <c r="H88" s="29">
        <f t="shared" si="10"/>
        <v>-116.16</v>
      </c>
      <c r="I88" s="29">
        <f>I89</f>
        <v>0</v>
      </c>
      <c r="J88" s="12">
        <v>769.69</v>
      </c>
      <c r="K88" s="12">
        <f t="shared" si="6"/>
        <v>-89.83000000000004</v>
      </c>
      <c r="L88" s="12">
        <v>679.86</v>
      </c>
      <c r="M88" s="12">
        <v>679.86</v>
      </c>
    </row>
    <row r="89" spans="1:13" ht="12.75">
      <c r="A89" s="43" t="s">
        <v>153</v>
      </c>
      <c r="B89" s="18"/>
      <c r="C89" s="35"/>
      <c r="D89" s="35"/>
      <c r="E89" s="44"/>
      <c r="F89" s="44"/>
      <c r="G89" s="12">
        <f>G90+G91</f>
        <v>116.16</v>
      </c>
      <c r="H89" s="12">
        <f t="shared" si="10"/>
        <v>-116.16</v>
      </c>
      <c r="I89" s="12">
        <f>I90+I91+I92</f>
        <v>0</v>
      </c>
      <c r="J89" s="29">
        <f>J7+J32+J41+J46+J56+J62+J84</f>
        <v>4176.8</v>
      </c>
      <c r="K89" s="12">
        <f t="shared" si="6"/>
        <v>-587.0000000000005</v>
      </c>
      <c r="L89" s="29">
        <f>L7+L32+L41+L46+L56+L62+L84</f>
        <v>3589.7999999999997</v>
      </c>
      <c r="M89" s="29">
        <f>M7+M32+M41+M46+M56+M62+M84</f>
        <v>3500.54</v>
      </c>
    </row>
    <row r="90" spans="1:13" ht="12.75">
      <c r="A90" s="37" t="s">
        <v>143</v>
      </c>
      <c r="B90" s="18" t="s">
        <v>144</v>
      </c>
      <c r="C90" s="35" t="s">
        <v>145</v>
      </c>
      <c r="D90" s="35" t="s">
        <v>145</v>
      </c>
      <c r="E90" s="44" t="s">
        <v>146</v>
      </c>
      <c r="F90" s="44"/>
      <c r="G90" s="12">
        <v>0</v>
      </c>
      <c r="H90" s="12">
        <f t="shared" si="10"/>
        <v>0</v>
      </c>
      <c r="I90" s="12">
        <v>0</v>
      </c>
      <c r="J90" s="12">
        <v>107.1</v>
      </c>
      <c r="K90" s="12">
        <f t="shared" si="6"/>
        <v>-15.049999999999997</v>
      </c>
      <c r="L90" s="12">
        <v>92.05</v>
      </c>
      <c r="M90" s="12">
        <v>184.24</v>
      </c>
    </row>
    <row r="91" spans="1:13" ht="12.75">
      <c r="A91" s="42" t="s">
        <v>25</v>
      </c>
      <c r="B91" s="33"/>
      <c r="C91" s="33"/>
      <c r="D91" s="33"/>
      <c r="E91" s="33"/>
      <c r="F91" s="33"/>
      <c r="G91" s="12">
        <v>116.16</v>
      </c>
      <c r="H91" s="12">
        <f t="shared" si="10"/>
        <v>-116.16</v>
      </c>
      <c r="I91" s="12">
        <v>0</v>
      </c>
      <c r="J91" s="29">
        <f>J89+J90</f>
        <v>4283.900000000001</v>
      </c>
      <c r="K91" s="29">
        <f>L91-J91</f>
        <v>-602.0500000000006</v>
      </c>
      <c r="L91" s="29">
        <f>L89+L90</f>
        <v>3681.85</v>
      </c>
      <c r="M91" s="29">
        <f>M89+M90</f>
        <v>3684.7799999999997</v>
      </c>
    </row>
    <row r="92" spans="7:9" ht="12.75">
      <c r="G92" s="12">
        <v>0</v>
      </c>
      <c r="H92" s="12">
        <f t="shared" si="10"/>
        <v>0</v>
      </c>
      <c r="I92" s="12">
        <v>0</v>
      </c>
    </row>
    <row r="93" spans="7:9" ht="12.75">
      <c r="G93" s="29">
        <f>G94</f>
        <v>769.69</v>
      </c>
      <c r="H93" s="29">
        <f t="shared" si="10"/>
        <v>-89.83000000000004</v>
      </c>
      <c r="I93" s="29">
        <f>I94</f>
        <v>679.86</v>
      </c>
    </row>
    <row r="94" spans="7:9" ht="12.75">
      <c r="G94" s="12">
        <f>G95</f>
        <v>769.69</v>
      </c>
      <c r="H94" s="12">
        <f t="shared" si="10"/>
        <v>-89.83000000000004</v>
      </c>
      <c r="I94" s="12">
        <f>I95</f>
        <v>679.86</v>
      </c>
    </row>
    <row r="95" spans="7:9" ht="12.75">
      <c r="G95" s="12">
        <f>G96</f>
        <v>769.69</v>
      </c>
      <c r="H95" s="12">
        <f t="shared" si="10"/>
        <v>-89.83000000000004</v>
      </c>
      <c r="I95" s="12">
        <f>I96</f>
        <v>679.86</v>
      </c>
    </row>
    <row r="96" spans="7:9" ht="12.75">
      <c r="G96" s="12">
        <f>G97</f>
        <v>769.69</v>
      </c>
      <c r="H96" s="12">
        <f t="shared" si="10"/>
        <v>-89.83000000000004</v>
      </c>
      <c r="I96" s="12">
        <f>I97</f>
        <v>679.86</v>
      </c>
    </row>
    <row r="97" spans="7:9" ht="12.75">
      <c r="G97" s="12">
        <v>769.69</v>
      </c>
      <c r="H97" s="12">
        <f t="shared" si="10"/>
        <v>-89.83000000000004</v>
      </c>
      <c r="I97" s="12">
        <v>679.86</v>
      </c>
    </row>
    <row r="98" spans="7:9" ht="12.75">
      <c r="G98" s="29">
        <f>G8+G34+G42+G51+G65+G71+G93</f>
        <v>4279.68</v>
      </c>
      <c r="H98" s="29">
        <f>I98-G98</f>
        <v>-626.5200000000004</v>
      </c>
      <c r="I98" s="29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96"/>
      <c r="B1" s="96"/>
      <c r="C1" s="96"/>
      <c r="D1" s="96"/>
      <c r="E1" s="96"/>
      <c r="F1" s="84" t="s">
        <v>186</v>
      </c>
      <c r="G1" s="84"/>
      <c r="H1" s="84"/>
      <c r="I1" s="84"/>
      <c r="J1" s="84"/>
    </row>
    <row r="2" spans="1:10" ht="15.75">
      <c r="A2" s="103" t="s">
        <v>187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25.5">
      <c r="A3" s="40"/>
      <c r="B3" s="40"/>
      <c r="C3" s="40"/>
      <c r="D3" s="40"/>
      <c r="E3" s="40"/>
      <c r="F3" s="40"/>
      <c r="G3" s="40"/>
      <c r="H3" s="40"/>
      <c r="I3" s="40"/>
      <c r="J3" s="38" t="s">
        <v>5</v>
      </c>
    </row>
    <row r="4" spans="1:10" ht="12.75">
      <c r="A4" s="98" t="s">
        <v>10</v>
      </c>
      <c r="B4" s="98" t="s">
        <v>11</v>
      </c>
      <c r="C4" s="98" t="s">
        <v>6</v>
      </c>
      <c r="D4" s="98" t="s">
        <v>7</v>
      </c>
      <c r="E4" s="98" t="s">
        <v>8</v>
      </c>
      <c r="F4" s="98" t="s">
        <v>9</v>
      </c>
      <c r="G4" s="93" t="s">
        <v>121</v>
      </c>
      <c r="H4" s="94"/>
      <c r="I4" s="94"/>
      <c r="J4" s="95"/>
    </row>
    <row r="5" spans="1:10" ht="51">
      <c r="A5" s="99"/>
      <c r="B5" s="99"/>
      <c r="C5" s="99"/>
      <c r="D5" s="99"/>
      <c r="E5" s="99"/>
      <c r="F5" s="99"/>
      <c r="G5" s="31" t="s">
        <v>83</v>
      </c>
      <c r="H5" s="31" t="s">
        <v>87</v>
      </c>
      <c r="I5" s="31"/>
      <c r="J5" s="10" t="s">
        <v>86</v>
      </c>
    </row>
    <row r="6" spans="1:10" ht="12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3">
        <v>7</v>
      </c>
      <c r="H6" s="31">
        <v>8</v>
      </c>
      <c r="I6" s="31"/>
      <c r="J6" s="39">
        <v>9</v>
      </c>
    </row>
    <row r="7" spans="1:10" ht="16.5" customHeight="1">
      <c r="A7" s="45" t="s">
        <v>188</v>
      </c>
      <c r="B7" s="33" t="s">
        <v>72</v>
      </c>
      <c r="C7" s="33"/>
      <c r="D7" s="33"/>
      <c r="E7" s="33"/>
      <c r="F7" s="33"/>
      <c r="G7" s="29">
        <f>G13+G24+G30</f>
        <v>1796.3899999999999</v>
      </c>
      <c r="H7" s="29">
        <f aca="true" t="shared" si="0" ref="H7:H70">J7-G7</f>
        <v>724.2200000000003</v>
      </c>
      <c r="I7" s="29"/>
      <c r="J7" s="29">
        <f>J13+J24+J30+J27</f>
        <v>2520.61</v>
      </c>
    </row>
    <row r="8" spans="1:10" ht="14.25" customHeight="1">
      <c r="A8" s="45" t="s">
        <v>189</v>
      </c>
      <c r="B8" s="33" t="s">
        <v>72</v>
      </c>
      <c r="C8" s="33" t="s">
        <v>12</v>
      </c>
      <c r="D8" s="33" t="s">
        <v>13</v>
      </c>
      <c r="E8" s="33" t="s">
        <v>38</v>
      </c>
      <c r="F8" s="33" t="s">
        <v>39</v>
      </c>
      <c r="G8" s="29">
        <f>G9+G13+G30</f>
        <v>1847.31</v>
      </c>
      <c r="H8" s="29">
        <f>J8-G8</f>
        <v>151.6500000000001</v>
      </c>
      <c r="I8" s="29"/>
      <c r="J8" s="29">
        <f>J9+J13+J30</f>
        <v>1998.96</v>
      </c>
    </row>
    <row r="9" spans="1:10" ht="41.25" customHeight="1">
      <c r="A9" s="32" t="s">
        <v>181</v>
      </c>
      <c r="B9" s="33" t="s">
        <v>72</v>
      </c>
      <c r="C9" s="33" t="s">
        <v>12</v>
      </c>
      <c r="D9" s="33" t="s">
        <v>14</v>
      </c>
      <c r="E9" s="33" t="s">
        <v>38</v>
      </c>
      <c r="F9" s="33" t="s">
        <v>39</v>
      </c>
      <c r="G9" s="29">
        <f>G10</f>
        <v>411.81</v>
      </c>
      <c r="H9" s="29">
        <f>J9-G9</f>
        <v>-411.81</v>
      </c>
      <c r="I9" s="29"/>
      <c r="J9" s="29">
        <f>J10</f>
        <v>0</v>
      </c>
    </row>
    <row r="10" spans="1:10" ht="49.5" customHeight="1">
      <c r="A10" s="37" t="s">
        <v>191</v>
      </c>
      <c r="B10" s="18" t="s">
        <v>72</v>
      </c>
      <c r="C10" s="35" t="s">
        <v>12</v>
      </c>
      <c r="D10" s="35" t="s">
        <v>14</v>
      </c>
      <c r="E10" s="35" t="s">
        <v>190</v>
      </c>
      <c r="F10" s="35" t="s">
        <v>39</v>
      </c>
      <c r="G10" s="12">
        <f>G11</f>
        <v>411.81</v>
      </c>
      <c r="H10" s="12">
        <f>J10-G10</f>
        <v>-411.81</v>
      </c>
      <c r="I10" s="12"/>
      <c r="J10" s="12">
        <f>J11</f>
        <v>0</v>
      </c>
    </row>
    <row r="11" spans="1:10" ht="12.75" customHeight="1">
      <c r="A11" s="37" t="s">
        <v>192</v>
      </c>
      <c r="B11" s="18" t="s">
        <v>72</v>
      </c>
      <c r="C11" s="35" t="s">
        <v>12</v>
      </c>
      <c r="D11" s="35" t="s">
        <v>14</v>
      </c>
      <c r="E11" s="35" t="s">
        <v>54</v>
      </c>
      <c r="F11" s="35" t="s">
        <v>39</v>
      </c>
      <c r="G11" s="12">
        <f>G12</f>
        <v>411.81</v>
      </c>
      <c r="H11" s="12">
        <f>J11-G11</f>
        <v>-411.81</v>
      </c>
      <c r="I11" s="12"/>
      <c r="J11" s="12">
        <f>J12</f>
        <v>0</v>
      </c>
    </row>
    <row r="12" spans="1:10" ht="36.75" customHeight="1">
      <c r="A12" s="37" t="s">
        <v>193</v>
      </c>
      <c r="B12" s="18" t="s">
        <v>72</v>
      </c>
      <c r="C12" s="35" t="s">
        <v>12</v>
      </c>
      <c r="D12" s="35" t="s">
        <v>14</v>
      </c>
      <c r="E12" s="35" t="s">
        <v>54</v>
      </c>
      <c r="F12" s="35" t="s">
        <v>122</v>
      </c>
      <c r="G12" s="12">
        <v>411.81</v>
      </c>
      <c r="H12" s="12">
        <f>J12-G12</f>
        <v>-411.81</v>
      </c>
      <c r="I12" s="12"/>
      <c r="J12" s="12">
        <v>0</v>
      </c>
    </row>
    <row r="13" spans="1:10" ht="42" customHeight="1">
      <c r="A13" s="32" t="s">
        <v>198</v>
      </c>
      <c r="B13" s="33" t="s">
        <v>72</v>
      </c>
      <c r="C13" s="51" t="s">
        <v>12</v>
      </c>
      <c r="D13" s="51" t="s">
        <v>16</v>
      </c>
      <c r="E13" s="51" t="s">
        <v>38</v>
      </c>
      <c r="F13" s="51" t="s">
        <v>39</v>
      </c>
      <c r="G13" s="29">
        <f>G14+G17</f>
        <v>1425.5</v>
      </c>
      <c r="H13" s="29">
        <f t="shared" si="0"/>
        <v>563.46</v>
      </c>
      <c r="I13" s="29"/>
      <c r="J13" s="29">
        <f>J14+J17</f>
        <v>1988.96</v>
      </c>
    </row>
    <row r="14" spans="1:10" ht="48" customHeight="1">
      <c r="A14" s="37" t="s">
        <v>197</v>
      </c>
      <c r="B14" s="18" t="s">
        <v>72</v>
      </c>
      <c r="C14" s="35" t="s">
        <v>12</v>
      </c>
      <c r="D14" s="35" t="s">
        <v>16</v>
      </c>
      <c r="E14" s="35" t="s">
        <v>190</v>
      </c>
      <c r="F14" s="35" t="s">
        <v>39</v>
      </c>
      <c r="G14" s="12">
        <f>G15</f>
        <v>0</v>
      </c>
      <c r="H14" s="12">
        <f t="shared" si="0"/>
        <v>727</v>
      </c>
      <c r="I14" s="12"/>
      <c r="J14" s="12">
        <f>J15</f>
        <v>727</v>
      </c>
    </row>
    <row r="15" spans="1:10" ht="24.75" customHeight="1">
      <c r="A15" s="37" t="s">
        <v>196</v>
      </c>
      <c r="B15" s="18" t="s">
        <v>72</v>
      </c>
      <c r="C15" s="35" t="s">
        <v>12</v>
      </c>
      <c r="D15" s="35" t="s">
        <v>16</v>
      </c>
      <c r="E15" s="35" t="s">
        <v>54</v>
      </c>
      <c r="F15" s="35" t="s">
        <v>39</v>
      </c>
      <c r="G15" s="12">
        <f>G16</f>
        <v>0</v>
      </c>
      <c r="H15" s="12">
        <f t="shared" si="0"/>
        <v>727</v>
      </c>
      <c r="I15" s="12"/>
      <c r="J15" s="12">
        <f>J16</f>
        <v>727</v>
      </c>
    </row>
    <row r="16" spans="1:10" ht="36" customHeight="1">
      <c r="A16" s="37" t="s">
        <v>193</v>
      </c>
      <c r="B16" s="18" t="s">
        <v>72</v>
      </c>
      <c r="C16" s="35" t="s">
        <v>12</v>
      </c>
      <c r="D16" s="35" t="s">
        <v>16</v>
      </c>
      <c r="E16" s="35" t="s">
        <v>54</v>
      </c>
      <c r="F16" s="35" t="s">
        <v>122</v>
      </c>
      <c r="G16" s="12">
        <v>0</v>
      </c>
      <c r="H16" s="12">
        <f t="shared" si="0"/>
        <v>727</v>
      </c>
      <c r="I16" s="12"/>
      <c r="J16" s="12">
        <v>727</v>
      </c>
    </row>
    <row r="17" spans="1:10" ht="11.25" customHeight="1">
      <c r="A17" s="37" t="s">
        <v>37</v>
      </c>
      <c r="B17" s="18" t="s">
        <v>72</v>
      </c>
      <c r="C17" s="35" t="s">
        <v>12</v>
      </c>
      <c r="D17" s="35" t="s">
        <v>16</v>
      </c>
      <c r="E17" s="35" t="s">
        <v>52</v>
      </c>
      <c r="F17" s="35" t="s">
        <v>39</v>
      </c>
      <c r="G17" s="12">
        <f>G19+G20+G21+G22+G23</f>
        <v>1425.5</v>
      </c>
      <c r="H17" s="12">
        <f t="shared" si="0"/>
        <v>-163.53999999999996</v>
      </c>
      <c r="I17" s="12"/>
      <c r="J17" s="12">
        <f>J19+J20+J21+J22+J23</f>
        <v>1261.96</v>
      </c>
    </row>
    <row r="18" spans="1:10" ht="23.25" customHeight="1">
      <c r="A18" s="37" t="s">
        <v>105</v>
      </c>
      <c r="B18" s="18" t="s">
        <v>72</v>
      </c>
      <c r="C18" s="35" t="s">
        <v>12</v>
      </c>
      <c r="D18" s="35" t="s">
        <v>16</v>
      </c>
      <c r="E18" s="35" t="s">
        <v>52</v>
      </c>
      <c r="F18" s="35" t="s">
        <v>39</v>
      </c>
      <c r="G18" s="12">
        <f>G19+G20+G21+G22+G23</f>
        <v>1425.5</v>
      </c>
      <c r="H18" s="12">
        <f t="shared" si="0"/>
        <v>-163.53999999999996</v>
      </c>
      <c r="I18" s="12"/>
      <c r="J18" s="12">
        <f>J19+J20+J21+J22+J23</f>
        <v>1261.96</v>
      </c>
    </row>
    <row r="19" spans="1:10" ht="36" customHeight="1">
      <c r="A19" s="37" t="s">
        <v>193</v>
      </c>
      <c r="B19" s="18" t="s">
        <v>72</v>
      </c>
      <c r="C19" s="35" t="s">
        <v>12</v>
      </c>
      <c r="D19" s="35" t="s">
        <v>16</v>
      </c>
      <c r="E19" s="35" t="s">
        <v>52</v>
      </c>
      <c r="F19" s="35" t="s">
        <v>122</v>
      </c>
      <c r="G19" s="12">
        <v>1095.35</v>
      </c>
      <c r="H19" s="12">
        <f t="shared" si="0"/>
        <v>-123.19999999999993</v>
      </c>
      <c r="I19" s="12"/>
      <c r="J19" s="12">
        <v>972.15</v>
      </c>
    </row>
    <row r="20" spans="1:10" ht="25.5" customHeight="1">
      <c r="A20" s="37" t="s">
        <v>133</v>
      </c>
      <c r="B20" s="18" t="s">
        <v>72</v>
      </c>
      <c r="C20" s="35" t="s">
        <v>12</v>
      </c>
      <c r="D20" s="35" t="s">
        <v>16</v>
      </c>
      <c r="E20" s="35" t="s">
        <v>52</v>
      </c>
      <c r="F20" s="35" t="s">
        <v>131</v>
      </c>
      <c r="G20" s="12">
        <v>46</v>
      </c>
      <c r="H20" s="12">
        <f t="shared" si="0"/>
        <v>-1</v>
      </c>
      <c r="I20" s="12"/>
      <c r="J20" s="12">
        <v>45</v>
      </c>
    </row>
    <row r="21" spans="1:10" ht="36" customHeight="1">
      <c r="A21" s="37" t="s">
        <v>194</v>
      </c>
      <c r="B21" s="18" t="s">
        <v>72</v>
      </c>
      <c r="C21" s="35" t="s">
        <v>12</v>
      </c>
      <c r="D21" s="35" t="s">
        <v>16</v>
      </c>
      <c r="E21" s="35" t="s">
        <v>52</v>
      </c>
      <c r="F21" s="35" t="s">
        <v>123</v>
      </c>
      <c r="G21" s="12">
        <v>235.95</v>
      </c>
      <c r="H21" s="12">
        <f t="shared" si="0"/>
        <v>-39.339999999999975</v>
      </c>
      <c r="I21" s="12"/>
      <c r="J21" s="12">
        <v>196.61</v>
      </c>
    </row>
    <row r="22" spans="1:10" ht="25.5" customHeight="1">
      <c r="A22" s="37" t="s">
        <v>134</v>
      </c>
      <c r="B22" s="18" t="s">
        <v>72</v>
      </c>
      <c r="C22" s="35" t="s">
        <v>12</v>
      </c>
      <c r="D22" s="35" t="s">
        <v>16</v>
      </c>
      <c r="E22" s="35" t="s">
        <v>52</v>
      </c>
      <c r="F22" s="35" t="s">
        <v>130</v>
      </c>
      <c r="G22" s="12">
        <v>33.56</v>
      </c>
      <c r="H22" s="12">
        <f t="shared" si="0"/>
        <v>0</v>
      </c>
      <c r="I22" s="12"/>
      <c r="J22" s="12">
        <v>33.56</v>
      </c>
    </row>
    <row r="23" spans="1:10" ht="26.25" customHeight="1">
      <c r="A23" s="37" t="s">
        <v>195</v>
      </c>
      <c r="B23" s="18" t="s">
        <v>72</v>
      </c>
      <c r="C23" s="35" t="s">
        <v>12</v>
      </c>
      <c r="D23" s="35" t="s">
        <v>16</v>
      </c>
      <c r="E23" s="35" t="s">
        <v>52</v>
      </c>
      <c r="F23" s="35" t="s">
        <v>129</v>
      </c>
      <c r="G23" s="12">
        <v>14.64</v>
      </c>
      <c r="H23" s="12">
        <f t="shared" si="0"/>
        <v>0</v>
      </c>
      <c r="I23" s="12"/>
      <c r="J23" s="12">
        <v>14.64</v>
      </c>
    </row>
    <row r="24" spans="1:10" ht="25.5" customHeight="1">
      <c r="A24" s="43" t="s">
        <v>40</v>
      </c>
      <c r="B24" s="33" t="s">
        <v>72</v>
      </c>
      <c r="C24" s="51" t="s">
        <v>12</v>
      </c>
      <c r="D24" s="51" t="s">
        <v>14</v>
      </c>
      <c r="E24" s="51" t="s">
        <v>54</v>
      </c>
      <c r="F24" s="51" t="s">
        <v>39</v>
      </c>
      <c r="G24" s="29">
        <f>G25</f>
        <v>360.89</v>
      </c>
      <c r="H24" s="29">
        <f t="shared" si="0"/>
        <v>150.76</v>
      </c>
      <c r="I24" s="29"/>
      <c r="J24" s="29">
        <f>J25</f>
        <v>511.65</v>
      </c>
    </row>
    <row r="25" spans="1:10" ht="24.75" customHeight="1">
      <c r="A25" s="37" t="s">
        <v>105</v>
      </c>
      <c r="B25" s="18" t="s">
        <v>72</v>
      </c>
      <c r="C25" s="35" t="s">
        <v>12</v>
      </c>
      <c r="D25" s="35" t="s">
        <v>14</v>
      </c>
      <c r="E25" s="35" t="s">
        <v>54</v>
      </c>
      <c r="F25" s="35" t="s">
        <v>39</v>
      </c>
      <c r="G25" s="12">
        <f>G26</f>
        <v>360.89</v>
      </c>
      <c r="H25" s="29">
        <f t="shared" si="0"/>
        <v>150.76</v>
      </c>
      <c r="I25" s="29"/>
      <c r="J25" s="12">
        <f>J26</f>
        <v>511.65</v>
      </c>
    </row>
    <row r="26" spans="1:10" ht="15.75" customHeight="1">
      <c r="A26" s="37" t="s">
        <v>124</v>
      </c>
      <c r="B26" s="18" t="s">
        <v>72</v>
      </c>
      <c r="C26" s="35" t="s">
        <v>12</v>
      </c>
      <c r="D26" s="35" t="s">
        <v>14</v>
      </c>
      <c r="E26" s="35" t="s">
        <v>54</v>
      </c>
      <c r="F26" s="35" t="s">
        <v>122</v>
      </c>
      <c r="G26" s="12">
        <v>360.89</v>
      </c>
      <c r="H26" s="12">
        <f t="shared" si="0"/>
        <v>150.76</v>
      </c>
      <c r="I26" s="12"/>
      <c r="J26" s="12">
        <v>511.65</v>
      </c>
    </row>
    <row r="27" spans="1:10" ht="24" customHeight="1">
      <c r="A27" s="43" t="s">
        <v>158</v>
      </c>
      <c r="B27" s="33" t="s">
        <v>72</v>
      </c>
      <c r="C27" s="51" t="s">
        <v>12</v>
      </c>
      <c r="D27" s="51" t="s">
        <v>17</v>
      </c>
      <c r="E27" s="51" t="s">
        <v>156</v>
      </c>
      <c r="F27" s="51" t="s">
        <v>39</v>
      </c>
      <c r="G27" s="29"/>
      <c r="H27" s="29">
        <f t="shared" si="0"/>
        <v>10</v>
      </c>
      <c r="I27" s="29"/>
      <c r="J27" s="29">
        <f>J28+J29</f>
        <v>10</v>
      </c>
    </row>
    <row r="28" spans="1:10" ht="11.25" customHeight="1">
      <c r="A28" s="37" t="s">
        <v>154</v>
      </c>
      <c r="B28" s="18" t="s">
        <v>72</v>
      </c>
      <c r="C28" s="35" t="s">
        <v>12</v>
      </c>
      <c r="D28" s="35" t="s">
        <v>17</v>
      </c>
      <c r="E28" s="35" t="s">
        <v>155</v>
      </c>
      <c r="F28" s="35" t="s">
        <v>123</v>
      </c>
      <c r="G28" s="12"/>
      <c r="H28" s="12">
        <f t="shared" si="0"/>
        <v>5</v>
      </c>
      <c r="I28" s="12"/>
      <c r="J28" s="12">
        <v>5</v>
      </c>
    </row>
    <row r="29" spans="1:10" ht="15.75" customHeight="1">
      <c r="A29" s="37" t="s">
        <v>159</v>
      </c>
      <c r="B29" s="18" t="s">
        <v>72</v>
      </c>
      <c r="C29" s="35" t="s">
        <v>12</v>
      </c>
      <c r="D29" s="35" t="s">
        <v>17</v>
      </c>
      <c r="E29" s="35" t="s">
        <v>157</v>
      </c>
      <c r="F29" s="35" t="s">
        <v>123</v>
      </c>
      <c r="G29" s="12"/>
      <c r="H29" s="12">
        <f t="shared" si="0"/>
        <v>5</v>
      </c>
      <c r="I29" s="12"/>
      <c r="J29" s="12">
        <v>5</v>
      </c>
    </row>
    <row r="30" spans="1:10" ht="11.25" customHeight="1">
      <c r="A30" s="43" t="s">
        <v>201</v>
      </c>
      <c r="B30" s="18" t="s">
        <v>72</v>
      </c>
      <c r="C30" s="35" t="s">
        <v>12</v>
      </c>
      <c r="D30" s="35" t="s">
        <v>116</v>
      </c>
      <c r="E30" s="35" t="s">
        <v>38</v>
      </c>
      <c r="F30" s="35" t="s">
        <v>39</v>
      </c>
      <c r="G30" s="29">
        <f>G31</f>
        <v>10</v>
      </c>
      <c r="H30" s="12">
        <f t="shared" si="0"/>
        <v>0</v>
      </c>
      <c r="I30" s="12"/>
      <c r="J30" s="29">
        <f>J31</f>
        <v>10</v>
      </c>
    </row>
    <row r="31" spans="1:10" ht="12" customHeight="1">
      <c r="A31" s="37" t="s">
        <v>92</v>
      </c>
      <c r="B31" s="18" t="s">
        <v>72</v>
      </c>
      <c r="C31" s="35" t="s">
        <v>12</v>
      </c>
      <c r="D31" s="35" t="s">
        <v>116</v>
      </c>
      <c r="E31" s="35" t="s">
        <v>200</v>
      </c>
      <c r="F31" s="35" t="s">
        <v>39</v>
      </c>
      <c r="G31" s="29">
        <f>G32</f>
        <v>10</v>
      </c>
      <c r="H31" s="12">
        <f t="shared" si="0"/>
        <v>0</v>
      </c>
      <c r="I31" s="12"/>
      <c r="J31" s="29">
        <f>J32</f>
        <v>10</v>
      </c>
    </row>
    <row r="32" spans="1:10" ht="26.25" customHeight="1">
      <c r="A32" s="37" t="s">
        <v>41</v>
      </c>
      <c r="B32" s="18" t="s">
        <v>72</v>
      </c>
      <c r="C32" s="35" t="s">
        <v>12</v>
      </c>
      <c r="D32" s="35" t="s">
        <v>116</v>
      </c>
      <c r="E32" s="35" t="s">
        <v>91</v>
      </c>
      <c r="F32" s="35" t="s">
        <v>39</v>
      </c>
      <c r="G32" s="12">
        <f>G33</f>
        <v>10</v>
      </c>
      <c r="H32" s="12">
        <f t="shared" si="0"/>
        <v>0</v>
      </c>
      <c r="I32" s="12"/>
      <c r="J32" s="12">
        <f>J33</f>
        <v>10</v>
      </c>
    </row>
    <row r="33" spans="1:10" ht="12.75" customHeight="1">
      <c r="A33" s="37" t="s">
        <v>199</v>
      </c>
      <c r="B33" s="18" t="s">
        <v>72</v>
      </c>
      <c r="C33" s="35" t="s">
        <v>12</v>
      </c>
      <c r="D33" s="35" t="s">
        <v>116</v>
      </c>
      <c r="E33" s="35" t="s">
        <v>91</v>
      </c>
      <c r="F33" s="35" t="s">
        <v>132</v>
      </c>
      <c r="G33" s="12">
        <v>10</v>
      </c>
      <c r="H33" s="12">
        <f t="shared" si="0"/>
        <v>0</v>
      </c>
      <c r="I33" s="12"/>
      <c r="J33" s="12">
        <v>10</v>
      </c>
    </row>
    <row r="34" spans="1:10" ht="12.75" customHeight="1">
      <c r="A34" s="32" t="s">
        <v>202</v>
      </c>
      <c r="B34" s="33" t="s">
        <v>72</v>
      </c>
      <c r="C34" s="51" t="s">
        <v>14</v>
      </c>
      <c r="D34" s="51" t="s">
        <v>13</v>
      </c>
      <c r="E34" s="51" t="s">
        <v>38</v>
      </c>
      <c r="F34" s="51" t="s">
        <v>39</v>
      </c>
      <c r="G34" s="29">
        <f>G35</f>
        <v>56.900000000000006</v>
      </c>
      <c r="H34" s="29">
        <f t="shared" si="0"/>
        <v>-2.5</v>
      </c>
      <c r="I34" s="29"/>
      <c r="J34" s="29">
        <f>J35</f>
        <v>54.400000000000006</v>
      </c>
    </row>
    <row r="35" spans="1:10" ht="13.5" customHeight="1">
      <c r="A35" s="34" t="s">
        <v>51</v>
      </c>
      <c r="B35" s="18" t="s">
        <v>72</v>
      </c>
      <c r="C35" s="35" t="s">
        <v>14</v>
      </c>
      <c r="D35" s="35" t="s">
        <v>15</v>
      </c>
      <c r="E35" s="35" t="s">
        <v>38</v>
      </c>
      <c r="F35" s="35" t="s">
        <v>39</v>
      </c>
      <c r="G35" s="12">
        <f>G36</f>
        <v>56.900000000000006</v>
      </c>
      <c r="H35" s="12">
        <f>J35-G35</f>
        <v>-2.5</v>
      </c>
      <c r="I35" s="12"/>
      <c r="J35" s="12">
        <f>J36</f>
        <v>54.400000000000006</v>
      </c>
    </row>
    <row r="36" spans="1:10" ht="36.75" customHeight="1">
      <c r="A36" s="47" t="s">
        <v>55</v>
      </c>
      <c r="B36" s="18" t="s">
        <v>72</v>
      </c>
      <c r="C36" s="35" t="s">
        <v>14</v>
      </c>
      <c r="D36" s="35" t="s">
        <v>15</v>
      </c>
      <c r="E36" s="35" t="s">
        <v>56</v>
      </c>
      <c r="F36" s="35" t="s">
        <v>39</v>
      </c>
      <c r="G36" s="12">
        <f>G40+G41</f>
        <v>56.900000000000006</v>
      </c>
      <c r="H36" s="12">
        <f t="shared" si="0"/>
        <v>-2.5</v>
      </c>
      <c r="I36" s="12"/>
      <c r="J36" s="12">
        <f>J40+J41</f>
        <v>54.400000000000006</v>
      </c>
    </row>
    <row r="37" spans="1:10" ht="24.75" customHeight="1">
      <c r="A37" s="43" t="s">
        <v>63</v>
      </c>
      <c r="B37" s="18" t="s">
        <v>72</v>
      </c>
      <c r="C37" s="35" t="s">
        <v>16</v>
      </c>
      <c r="D37" s="35" t="s">
        <v>50</v>
      </c>
      <c r="E37" s="35" t="s">
        <v>38</v>
      </c>
      <c r="F37" s="35" t="s">
        <v>39</v>
      </c>
      <c r="G37" s="29">
        <f>G38</f>
        <v>0</v>
      </c>
      <c r="H37" s="12">
        <f t="shared" si="0"/>
        <v>0</v>
      </c>
      <c r="I37" s="12"/>
      <c r="J37" s="29">
        <f>J38</f>
        <v>0</v>
      </c>
    </row>
    <row r="38" spans="1:10" ht="25.5" customHeight="1">
      <c r="A38" s="37" t="s">
        <v>106</v>
      </c>
      <c r="B38" s="18" t="s">
        <v>72</v>
      </c>
      <c r="C38" s="35" t="s">
        <v>16</v>
      </c>
      <c r="D38" s="35" t="s">
        <v>50</v>
      </c>
      <c r="E38" s="35" t="s">
        <v>90</v>
      </c>
      <c r="F38" s="35" t="s">
        <v>39</v>
      </c>
      <c r="G38" s="12">
        <f>G39</f>
        <v>0</v>
      </c>
      <c r="H38" s="12">
        <f t="shared" si="0"/>
        <v>0</v>
      </c>
      <c r="I38" s="12"/>
      <c r="J38" s="12">
        <f>J39</f>
        <v>0</v>
      </c>
    </row>
    <row r="39" spans="1:10" ht="23.25" customHeight="1">
      <c r="A39" s="37" t="s">
        <v>105</v>
      </c>
      <c r="B39" s="18" t="s">
        <v>72</v>
      </c>
      <c r="C39" s="35" t="s">
        <v>16</v>
      </c>
      <c r="D39" s="35" t="s">
        <v>50</v>
      </c>
      <c r="E39" s="35" t="s">
        <v>90</v>
      </c>
      <c r="F39" s="35" t="s">
        <v>53</v>
      </c>
      <c r="G39" s="12">
        <v>0</v>
      </c>
      <c r="H39" s="12">
        <f t="shared" si="0"/>
        <v>0</v>
      </c>
      <c r="I39" s="12"/>
      <c r="J39" s="12">
        <v>0</v>
      </c>
    </row>
    <row r="40" spans="1:10" ht="38.25">
      <c r="A40" s="37" t="s">
        <v>193</v>
      </c>
      <c r="B40" s="18" t="s">
        <v>72</v>
      </c>
      <c r="C40" s="35" t="s">
        <v>14</v>
      </c>
      <c r="D40" s="35" t="s">
        <v>15</v>
      </c>
      <c r="E40" s="35" t="s">
        <v>56</v>
      </c>
      <c r="F40" s="35" t="s">
        <v>122</v>
      </c>
      <c r="G40" s="12">
        <v>42.42</v>
      </c>
      <c r="H40" s="12">
        <f t="shared" si="0"/>
        <v>9.780000000000001</v>
      </c>
      <c r="I40" s="12"/>
      <c r="J40" s="12">
        <v>52.2</v>
      </c>
    </row>
    <row r="41" spans="1:10" ht="38.25">
      <c r="A41" s="37" t="s">
        <v>194</v>
      </c>
      <c r="B41" s="18" t="s">
        <v>72</v>
      </c>
      <c r="C41" s="35" t="s">
        <v>14</v>
      </c>
      <c r="D41" s="35" t="s">
        <v>15</v>
      </c>
      <c r="E41" s="35" t="s">
        <v>56</v>
      </c>
      <c r="F41" s="35" t="s">
        <v>123</v>
      </c>
      <c r="G41" s="12">
        <v>14.48</v>
      </c>
      <c r="H41" s="12">
        <f t="shared" si="0"/>
        <v>-12.280000000000001</v>
      </c>
      <c r="I41" s="12"/>
      <c r="J41" s="12">
        <v>2.2</v>
      </c>
    </row>
    <row r="42" spans="1:10" ht="12.75">
      <c r="A42" s="43" t="s">
        <v>207</v>
      </c>
      <c r="B42" s="33" t="s">
        <v>72</v>
      </c>
      <c r="C42" s="51" t="s">
        <v>16</v>
      </c>
      <c r="D42" s="51" t="s">
        <v>13</v>
      </c>
      <c r="E42" s="51" t="s">
        <v>38</v>
      </c>
      <c r="F42" s="51" t="s">
        <v>39</v>
      </c>
      <c r="G42" s="29">
        <f>G43</f>
        <v>0</v>
      </c>
      <c r="H42" s="12">
        <f t="shared" si="0"/>
        <v>458.1</v>
      </c>
      <c r="I42" s="12"/>
      <c r="J42" s="29">
        <f>J43</f>
        <v>458.1</v>
      </c>
    </row>
    <row r="43" spans="1:10" ht="12.75">
      <c r="A43" s="37" t="s">
        <v>180</v>
      </c>
      <c r="B43" s="18" t="s">
        <v>72</v>
      </c>
      <c r="C43" s="35" t="s">
        <v>16</v>
      </c>
      <c r="D43" s="35" t="s">
        <v>179</v>
      </c>
      <c r="E43" s="35" t="s">
        <v>38</v>
      </c>
      <c r="F43" s="35" t="s">
        <v>39</v>
      </c>
      <c r="G43" s="12">
        <f>G44</f>
        <v>0</v>
      </c>
      <c r="H43" s="12">
        <f t="shared" si="0"/>
        <v>458.1</v>
      </c>
      <c r="I43" s="12"/>
      <c r="J43" s="12">
        <f>J44</f>
        <v>458.1</v>
      </c>
    </row>
    <row r="44" spans="1:10" ht="25.5">
      <c r="A44" s="37" t="s">
        <v>206</v>
      </c>
      <c r="B44" s="18" t="s">
        <v>72</v>
      </c>
      <c r="C44" s="35" t="s">
        <v>16</v>
      </c>
      <c r="D44" s="35" t="s">
        <v>179</v>
      </c>
      <c r="E44" s="35" t="s">
        <v>205</v>
      </c>
      <c r="F44" s="35" t="s">
        <v>39</v>
      </c>
      <c r="G44" s="12">
        <f>G45</f>
        <v>0</v>
      </c>
      <c r="H44" s="12">
        <f t="shared" si="0"/>
        <v>458.1</v>
      </c>
      <c r="I44" s="12"/>
      <c r="J44" s="12">
        <f>J45</f>
        <v>458.1</v>
      </c>
    </row>
    <row r="45" spans="1:10" ht="25.5">
      <c r="A45" s="37" t="s">
        <v>204</v>
      </c>
      <c r="B45" s="18" t="s">
        <v>72</v>
      </c>
      <c r="C45" s="35" t="s">
        <v>16</v>
      </c>
      <c r="D45" s="35" t="s">
        <v>179</v>
      </c>
      <c r="E45" s="35" t="s">
        <v>203</v>
      </c>
      <c r="F45" s="35" t="s">
        <v>39</v>
      </c>
      <c r="G45" s="12">
        <f>G46</f>
        <v>0</v>
      </c>
      <c r="H45" s="12">
        <f t="shared" si="0"/>
        <v>458.1</v>
      </c>
      <c r="I45" s="12"/>
      <c r="J45" s="12">
        <f>J46</f>
        <v>458.1</v>
      </c>
    </row>
    <row r="46" spans="1:10" ht="38.25">
      <c r="A46" s="37" t="s">
        <v>194</v>
      </c>
      <c r="B46" s="18" t="s">
        <v>72</v>
      </c>
      <c r="C46" s="35" t="s">
        <v>16</v>
      </c>
      <c r="D46" s="35" t="s">
        <v>179</v>
      </c>
      <c r="E46" s="35" t="s">
        <v>203</v>
      </c>
      <c r="F46" s="35" t="s">
        <v>123</v>
      </c>
      <c r="G46" s="12">
        <v>0</v>
      </c>
      <c r="H46" s="12">
        <f t="shared" si="0"/>
        <v>458.1</v>
      </c>
      <c r="I46" s="12"/>
      <c r="J46" s="12">
        <v>458.1</v>
      </c>
    </row>
    <row r="47" spans="1:10" ht="12.75">
      <c r="A47" s="43" t="s">
        <v>42</v>
      </c>
      <c r="B47" s="18" t="s">
        <v>72</v>
      </c>
      <c r="C47" s="35" t="s">
        <v>17</v>
      </c>
      <c r="D47" s="35" t="s">
        <v>17</v>
      </c>
      <c r="E47" s="35" t="s">
        <v>38</v>
      </c>
      <c r="F47" s="35" t="s">
        <v>39</v>
      </c>
      <c r="G47" s="29">
        <f>G48</f>
        <v>93.03999999999999</v>
      </c>
      <c r="H47" s="29">
        <f t="shared" si="0"/>
        <v>-9.399999999999991</v>
      </c>
      <c r="I47" s="29"/>
      <c r="J47" s="29">
        <f>J49+J50</f>
        <v>83.64</v>
      </c>
    </row>
    <row r="48" spans="1:10" ht="25.5">
      <c r="A48" s="37" t="s">
        <v>43</v>
      </c>
      <c r="B48" s="18" t="s">
        <v>72</v>
      </c>
      <c r="C48" s="35" t="s">
        <v>17</v>
      </c>
      <c r="D48" s="35" t="s">
        <v>17</v>
      </c>
      <c r="E48" s="35" t="s">
        <v>79</v>
      </c>
      <c r="F48" s="35" t="s">
        <v>39</v>
      </c>
      <c r="G48" s="12">
        <f>G49+G50</f>
        <v>93.03999999999999</v>
      </c>
      <c r="H48" s="12">
        <f t="shared" si="0"/>
        <v>-9.399999999999991</v>
      </c>
      <c r="I48" s="12"/>
      <c r="J48" s="12">
        <f>J49+J50</f>
        <v>83.64</v>
      </c>
    </row>
    <row r="49" spans="1:10" ht="12.75">
      <c r="A49" s="37" t="s">
        <v>124</v>
      </c>
      <c r="B49" s="18" t="s">
        <v>72</v>
      </c>
      <c r="C49" s="35" t="s">
        <v>17</v>
      </c>
      <c r="D49" s="35" t="s">
        <v>17</v>
      </c>
      <c r="E49" s="35" t="s">
        <v>79</v>
      </c>
      <c r="F49" s="35" t="s">
        <v>122</v>
      </c>
      <c r="G49" s="12">
        <v>78.97</v>
      </c>
      <c r="H49" s="12">
        <f t="shared" si="0"/>
        <v>2.1700000000000017</v>
      </c>
      <c r="I49" s="12"/>
      <c r="J49" s="12">
        <v>81.14</v>
      </c>
    </row>
    <row r="50" spans="1:10" ht="25.5">
      <c r="A50" s="37" t="s">
        <v>125</v>
      </c>
      <c r="B50" s="18" t="s">
        <v>72</v>
      </c>
      <c r="C50" s="35" t="s">
        <v>17</v>
      </c>
      <c r="D50" s="35" t="s">
        <v>17</v>
      </c>
      <c r="E50" s="35" t="s">
        <v>79</v>
      </c>
      <c r="F50" s="35" t="s">
        <v>123</v>
      </c>
      <c r="G50" s="12">
        <v>14.07</v>
      </c>
      <c r="H50" s="12">
        <f t="shared" si="0"/>
        <v>-11.57</v>
      </c>
      <c r="I50" s="12"/>
      <c r="J50" s="12">
        <v>2.5</v>
      </c>
    </row>
    <row r="51" spans="1:10" ht="12.75">
      <c r="A51" s="45" t="s">
        <v>57</v>
      </c>
      <c r="B51" s="33" t="s">
        <v>72</v>
      </c>
      <c r="C51" s="33" t="s">
        <v>20</v>
      </c>
      <c r="D51" s="33" t="s">
        <v>13</v>
      </c>
      <c r="E51" s="33" t="s">
        <v>38</v>
      </c>
      <c r="F51" s="33" t="s">
        <v>39</v>
      </c>
      <c r="G51" s="29">
        <f>G52+G61</f>
        <v>382.50000000000006</v>
      </c>
      <c r="H51" s="29">
        <f t="shared" si="0"/>
        <v>142.21999999999997</v>
      </c>
      <c r="I51" s="29"/>
      <c r="J51" s="29">
        <f>J52+J61</f>
        <v>524.72</v>
      </c>
    </row>
    <row r="52" spans="1:10" ht="12.75">
      <c r="A52" s="57" t="s">
        <v>212</v>
      </c>
      <c r="B52" s="18" t="s">
        <v>72</v>
      </c>
      <c r="C52" s="18" t="s">
        <v>20</v>
      </c>
      <c r="D52" s="18" t="s">
        <v>14</v>
      </c>
      <c r="E52" s="18" t="s">
        <v>38</v>
      </c>
      <c r="F52" s="18" t="s">
        <v>39</v>
      </c>
      <c r="G52" s="12">
        <f>G53</f>
        <v>350.70000000000005</v>
      </c>
      <c r="H52" s="29">
        <f t="shared" si="0"/>
        <v>73.89999999999998</v>
      </c>
      <c r="I52" s="29"/>
      <c r="J52" s="12">
        <f>J53</f>
        <v>424.6</v>
      </c>
    </row>
    <row r="53" spans="1:10" ht="12.75">
      <c r="A53" s="57" t="s">
        <v>210</v>
      </c>
      <c r="B53" s="18" t="s">
        <v>72</v>
      </c>
      <c r="C53" s="18" t="s">
        <v>20</v>
      </c>
      <c r="D53" s="18" t="s">
        <v>14</v>
      </c>
      <c r="E53" s="18" t="s">
        <v>211</v>
      </c>
      <c r="F53" s="18" t="s">
        <v>39</v>
      </c>
      <c r="G53" s="12">
        <f>G54</f>
        <v>350.70000000000005</v>
      </c>
      <c r="H53" s="29">
        <f t="shared" si="0"/>
        <v>73.89999999999998</v>
      </c>
      <c r="I53" s="29"/>
      <c r="J53" s="12">
        <f>J54</f>
        <v>424.6</v>
      </c>
    </row>
    <row r="54" spans="1:10" ht="25.5">
      <c r="A54" s="57" t="s">
        <v>209</v>
      </c>
      <c r="B54" s="18" t="s">
        <v>72</v>
      </c>
      <c r="C54" s="18" t="s">
        <v>20</v>
      </c>
      <c r="D54" s="18" t="s">
        <v>14</v>
      </c>
      <c r="E54" s="18" t="s">
        <v>80</v>
      </c>
      <c r="F54" s="18" t="s">
        <v>39</v>
      </c>
      <c r="G54" s="12">
        <f>G55+G56</f>
        <v>350.70000000000005</v>
      </c>
      <c r="H54" s="12">
        <f t="shared" si="0"/>
        <v>73.89999999999998</v>
      </c>
      <c r="I54" s="12"/>
      <c r="J54" s="12">
        <f>J55+J56</f>
        <v>424.6</v>
      </c>
    </row>
    <row r="55" spans="1:10" ht="38.25">
      <c r="A55" s="37" t="s">
        <v>193</v>
      </c>
      <c r="B55" s="18" t="s">
        <v>72</v>
      </c>
      <c r="C55" s="18" t="s">
        <v>20</v>
      </c>
      <c r="D55" s="18" t="s">
        <v>14</v>
      </c>
      <c r="E55" s="18" t="s">
        <v>80</v>
      </c>
      <c r="F55" s="18" t="s">
        <v>122</v>
      </c>
      <c r="G55" s="12">
        <v>156.99</v>
      </c>
      <c r="H55" s="12">
        <f t="shared" si="0"/>
        <v>95.14999999999998</v>
      </c>
      <c r="I55" s="12"/>
      <c r="J55" s="12">
        <v>252.14</v>
      </c>
    </row>
    <row r="56" spans="1:10" ht="38.25">
      <c r="A56" s="37" t="s">
        <v>194</v>
      </c>
      <c r="B56" s="18" t="s">
        <v>72</v>
      </c>
      <c r="C56" s="18" t="s">
        <v>20</v>
      </c>
      <c r="D56" s="18" t="s">
        <v>14</v>
      </c>
      <c r="E56" s="18" t="s">
        <v>80</v>
      </c>
      <c r="F56" s="18" t="s">
        <v>123</v>
      </c>
      <c r="G56" s="12">
        <v>193.71</v>
      </c>
      <c r="H56" s="12">
        <f t="shared" si="0"/>
        <v>-21.25</v>
      </c>
      <c r="I56" s="12"/>
      <c r="J56" s="12">
        <v>172.46</v>
      </c>
    </row>
    <row r="57" spans="1:10" ht="25.5">
      <c r="A57" s="37" t="s">
        <v>164</v>
      </c>
      <c r="B57" s="18" t="s">
        <v>72</v>
      </c>
      <c r="C57" s="18" t="s">
        <v>20</v>
      </c>
      <c r="D57" s="18" t="s">
        <v>14</v>
      </c>
      <c r="E57" s="18" t="s">
        <v>162</v>
      </c>
      <c r="F57" s="18" t="s">
        <v>39</v>
      </c>
      <c r="G57" s="12"/>
      <c r="H57" s="12">
        <f t="shared" si="0"/>
        <v>30</v>
      </c>
      <c r="I57" s="12"/>
      <c r="J57" s="12">
        <f>J58</f>
        <v>30</v>
      </c>
    </row>
    <row r="58" spans="1:10" ht="25.5">
      <c r="A58" s="37" t="s">
        <v>165</v>
      </c>
      <c r="B58" s="18" t="s">
        <v>163</v>
      </c>
      <c r="C58" s="18" t="s">
        <v>20</v>
      </c>
      <c r="D58" s="18" t="s">
        <v>14</v>
      </c>
      <c r="E58" s="18" t="s">
        <v>162</v>
      </c>
      <c r="F58" s="18" t="s">
        <v>123</v>
      </c>
      <c r="G58" s="12"/>
      <c r="H58" s="12">
        <f t="shared" si="0"/>
        <v>30</v>
      </c>
      <c r="I58" s="12"/>
      <c r="J58" s="12">
        <v>30</v>
      </c>
    </row>
    <row r="59" spans="1:10" ht="12.75">
      <c r="A59" s="46" t="s">
        <v>57</v>
      </c>
      <c r="B59" s="18" t="s">
        <v>72</v>
      </c>
      <c r="C59" s="35" t="s">
        <v>20</v>
      </c>
      <c r="D59" s="35" t="s">
        <v>13</v>
      </c>
      <c r="E59" s="35" t="s">
        <v>38</v>
      </c>
      <c r="F59" s="35" t="s">
        <v>39</v>
      </c>
      <c r="G59" s="29">
        <f>G63</f>
        <v>31.8</v>
      </c>
      <c r="H59" s="12">
        <f t="shared" si="0"/>
        <v>68.32000000000001</v>
      </c>
      <c r="I59" s="12"/>
      <c r="J59" s="29">
        <f>J63</f>
        <v>100.12</v>
      </c>
    </row>
    <row r="60" spans="1:10" ht="12.75">
      <c r="A60" s="37"/>
      <c r="B60" s="18" t="s">
        <v>72</v>
      </c>
      <c r="C60" s="35" t="s">
        <v>20</v>
      </c>
      <c r="D60" s="35" t="s">
        <v>15</v>
      </c>
      <c r="E60" s="35" t="s">
        <v>119</v>
      </c>
      <c r="F60" s="35" t="s">
        <v>39</v>
      </c>
      <c r="G60" s="12" t="e">
        <f>#REF!</f>
        <v>#REF!</v>
      </c>
      <c r="H60" s="12" t="e">
        <f t="shared" si="0"/>
        <v>#REF!</v>
      </c>
      <c r="I60" s="12"/>
      <c r="J60" s="12" t="e">
        <f>#REF!</f>
        <v>#REF!</v>
      </c>
    </row>
    <row r="61" spans="1:10" ht="12.75">
      <c r="A61" s="37" t="s">
        <v>118</v>
      </c>
      <c r="B61" s="18" t="s">
        <v>72</v>
      </c>
      <c r="C61" s="35" t="s">
        <v>20</v>
      </c>
      <c r="D61" s="35" t="s">
        <v>15</v>
      </c>
      <c r="E61" s="35" t="s">
        <v>38</v>
      </c>
      <c r="F61" s="35" t="s">
        <v>39</v>
      </c>
      <c r="G61" s="12">
        <f>G62</f>
        <v>31.8</v>
      </c>
      <c r="H61" s="12">
        <f t="shared" si="0"/>
        <v>68.32000000000001</v>
      </c>
      <c r="I61" s="12"/>
      <c r="J61" s="12">
        <f>J62</f>
        <v>100.12</v>
      </c>
    </row>
    <row r="62" spans="1:10" ht="12.75">
      <c r="A62" s="37" t="s">
        <v>118</v>
      </c>
      <c r="B62" s="18" t="s">
        <v>72</v>
      </c>
      <c r="C62" s="35" t="s">
        <v>20</v>
      </c>
      <c r="D62" s="35" t="s">
        <v>15</v>
      </c>
      <c r="E62" s="35" t="s">
        <v>208</v>
      </c>
      <c r="F62" s="35" t="s">
        <v>39</v>
      </c>
      <c r="G62" s="12">
        <f>G63</f>
        <v>31.8</v>
      </c>
      <c r="H62" s="12">
        <f t="shared" si="0"/>
        <v>68.32000000000001</v>
      </c>
      <c r="I62" s="12"/>
      <c r="J62" s="12">
        <f>J63</f>
        <v>100.12</v>
      </c>
    </row>
    <row r="63" spans="1:10" ht="38.25">
      <c r="A63" s="37" t="s">
        <v>194</v>
      </c>
      <c r="B63" s="18" t="s">
        <v>72</v>
      </c>
      <c r="C63" s="35" t="s">
        <v>20</v>
      </c>
      <c r="D63" s="35" t="s">
        <v>15</v>
      </c>
      <c r="E63" s="35" t="s">
        <v>119</v>
      </c>
      <c r="F63" s="35" t="s">
        <v>123</v>
      </c>
      <c r="G63" s="12">
        <v>31.8</v>
      </c>
      <c r="H63" s="12">
        <f t="shared" si="0"/>
        <v>68.32000000000001</v>
      </c>
      <c r="I63" s="12"/>
      <c r="J63" s="12">
        <v>100.12</v>
      </c>
    </row>
    <row r="64" spans="1:10" ht="12.75">
      <c r="A64" s="43" t="s">
        <v>216</v>
      </c>
      <c r="B64" s="33" t="s">
        <v>72</v>
      </c>
      <c r="C64" s="51" t="s">
        <v>17</v>
      </c>
      <c r="D64" s="51" t="s">
        <v>13</v>
      </c>
      <c r="E64" s="51" t="s">
        <v>38</v>
      </c>
      <c r="F64" s="51" t="s">
        <v>39</v>
      </c>
      <c r="G64" s="29">
        <f>G65</f>
        <v>83.64</v>
      </c>
      <c r="H64" s="29">
        <f t="shared" si="0"/>
        <v>5.560000000000002</v>
      </c>
      <c r="I64" s="29"/>
      <c r="J64" s="29">
        <f>J65</f>
        <v>89.2</v>
      </c>
    </row>
    <row r="65" spans="1:10" ht="12.75">
      <c r="A65" s="37" t="s">
        <v>42</v>
      </c>
      <c r="B65" s="18" t="s">
        <v>72</v>
      </c>
      <c r="C65" s="35" t="s">
        <v>17</v>
      </c>
      <c r="D65" s="35" t="s">
        <v>17</v>
      </c>
      <c r="E65" s="35" t="s">
        <v>38</v>
      </c>
      <c r="F65" s="35" t="s">
        <v>39</v>
      </c>
      <c r="G65" s="12">
        <f>G66</f>
        <v>83.64</v>
      </c>
      <c r="H65" s="29">
        <f t="shared" si="0"/>
        <v>5.560000000000002</v>
      </c>
      <c r="I65" s="29"/>
      <c r="J65" s="12">
        <f>J66</f>
        <v>89.2</v>
      </c>
    </row>
    <row r="66" spans="1:10" ht="25.5">
      <c r="A66" s="37" t="s">
        <v>215</v>
      </c>
      <c r="B66" s="18" t="s">
        <v>72</v>
      </c>
      <c r="C66" s="35" t="s">
        <v>17</v>
      </c>
      <c r="D66" s="35" t="s">
        <v>17</v>
      </c>
      <c r="E66" s="35" t="s">
        <v>214</v>
      </c>
      <c r="F66" s="35" t="s">
        <v>39</v>
      </c>
      <c r="G66" s="12">
        <f>G67</f>
        <v>83.64</v>
      </c>
      <c r="H66" s="29">
        <f t="shared" si="0"/>
        <v>5.560000000000002</v>
      </c>
      <c r="I66" s="29"/>
      <c r="J66" s="12">
        <f>J67</f>
        <v>89.2</v>
      </c>
    </row>
    <row r="67" spans="1:10" ht="25.5">
      <c r="A67" s="37" t="s">
        <v>213</v>
      </c>
      <c r="B67" s="18" t="s">
        <v>72</v>
      </c>
      <c r="C67" s="35" t="s">
        <v>17</v>
      </c>
      <c r="D67" s="35" t="s">
        <v>17</v>
      </c>
      <c r="E67" s="35" t="s">
        <v>79</v>
      </c>
      <c r="F67" s="35" t="s">
        <v>39</v>
      </c>
      <c r="G67" s="12">
        <f>G68+G69</f>
        <v>83.64</v>
      </c>
      <c r="H67" s="12">
        <f t="shared" si="0"/>
        <v>5.560000000000002</v>
      </c>
      <c r="I67" s="12"/>
      <c r="J67" s="12">
        <f>J68+J69</f>
        <v>89.2</v>
      </c>
    </row>
    <row r="68" spans="1:10" ht="38.25">
      <c r="A68" s="37" t="s">
        <v>193</v>
      </c>
      <c r="B68" s="18" t="s">
        <v>72</v>
      </c>
      <c r="C68" s="35" t="s">
        <v>17</v>
      </c>
      <c r="D68" s="35" t="s">
        <v>17</v>
      </c>
      <c r="E68" s="35" t="s">
        <v>79</v>
      </c>
      <c r="F68" s="35" t="s">
        <v>122</v>
      </c>
      <c r="G68" s="12">
        <v>81.14</v>
      </c>
      <c r="H68" s="12">
        <f t="shared" si="0"/>
        <v>7.060000000000002</v>
      </c>
      <c r="I68" s="12"/>
      <c r="J68" s="12">
        <v>88.2</v>
      </c>
    </row>
    <row r="69" spans="1:10" ht="38.25">
      <c r="A69" s="37" t="s">
        <v>194</v>
      </c>
      <c r="B69" s="18" t="s">
        <v>72</v>
      </c>
      <c r="C69" s="35" t="s">
        <v>17</v>
      </c>
      <c r="D69" s="35" t="s">
        <v>17</v>
      </c>
      <c r="E69" s="35" t="s">
        <v>79</v>
      </c>
      <c r="F69" s="35" t="s">
        <v>123</v>
      </c>
      <c r="G69" s="12">
        <v>2.5</v>
      </c>
      <c r="H69" s="12">
        <f t="shared" si="0"/>
        <v>-1.5</v>
      </c>
      <c r="I69" s="12"/>
      <c r="J69" s="12">
        <v>1</v>
      </c>
    </row>
    <row r="70" spans="1:10" ht="12.75">
      <c r="A70" s="45" t="s">
        <v>219</v>
      </c>
      <c r="B70" s="33" t="s">
        <v>72</v>
      </c>
      <c r="C70" s="33" t="s">
        <v>21</v>
      </c>
      <c r="D70" s="33" t="s">
        <v>13</v>
      </c>
      <c r="E70" s="33" t="s">
        <v>38</v>
      </c>
      <c r="F70" s="33" t="s">
        <v>39</v>
      </c>
      <c r="G70" s="29">
        <f>G72+G78+G84</f>
        <v>2184.39</v>
      </c>
      <c r="H70" s="29">
        <f t="shared" si="0"/>
        <v>-1708.3999999999999</v>
      </c>
      <c r="I70" s="29"/>
      <c r="J70" s="29">
        <f>J72+J78+J84</f>
        <v>475.98999999999995</v>
      </c>
    </row>
    <row r="71" spans="1:10" ht="12.75">
      <c r="A71" s="37" t="s">
        <v>218</v>
      </c>
      <c r="B71" s="18" t="s">
        <v>72</v>
      </c>
      <c r="C71" s="35" t="s">
        <v>21</v>
      </c>
      <c r="D71" s="35" t="s">
        <v>13</v>
      </c>
      <c r="E71" s="35" t="s">
        <v>38</v>
      </c>
      <c r="F71" s="35" t="s">
        <v>39</v>
      </c>
      <c r="G71" s="12">
        <f>G72</f>
        <v>1476.7099999999998</v>
      </c>
      <c r="H71" s="12">
        <f aca="true" t="shared" si="1" ref="H71:H93">J71-G71</f>
        <v>-1149.06</v>
      </c>
      <c r="I71" s="12"/>
      <c r="J71" s="12">
        <f>J72</f>
        <v>327.65</v>
      </c>
    </row>
    <row r="72" spans="1:10" ht="12.75">
      <c r="A72" s="43" t="s">
        <v>44</v>
      </c>
      <c r="B72" s="33" t="s">
        <v>72</v>
      </c>
      <c r="C72" s="51" t="s">
        <v>21</v>
      </c>
      <c r="D72" s="51" t="s">
        <v>12</v>
      </c>
      <c r="E72" s="51" t="s">
        <v>38</v>
      </c>
      <c r="F72" s="51" t="s">
        <v>39</v>
      </c>
      <c r="G72" s="29">
        <f>G73</f>
        <v>1476.7099999999998</v>
      </c>
      <c r="H72" s="29">
        <f t="shared" si="1"/>
        <v>-1149.06</v>
      </c>
      <c r="I72" s="29"/>
      <c r="J72" s="29">
        <f>J73</f>
        <v>327.65</v>
      </c>
    </row>
    <row r="73" spans="1:10" ht="25.5">
      <c r="A73" s="37" t="s">
        <v>45</v>
      </c>
      <c r="B73" s="18" t="s">
        <v>72</v>
      </c>
      <c r="C73" s="35" t="s">
        <v>21</v>
      </c>
      <c r="D73" s="35" t="s">
        <v>12</v>
      </c>
      <c r="E73" s="35" t="s">
        <v>217</v>
      </c>
      <c r="F73" s="35" t="s">
        <v>39</v>
      </c>
      <c r="G73" s="12">
        <f>G74</f>
        <v>1476.7099999999998</v>
      </c>
      <c r="H73" s="29">
        <f t="shared" si="1"/>
        <v>-1149.06</v>
      </c>
      <c r="I73" s="29"/>
      <c r="J73" s="12">
        <f>J74</f>
        <v>327.65</v>
      </c>
    </row>
    <row r="74" spans="1:10" ht="25.5">
      <c r="A74" s="37" t="s">
        <v>43</v>
      </c>
      <c r="B74" s="18" t="s">
        <v>72</v>
      </c>
      <c r="C74" s="35" t="s">
        <v>21</v>
      </c>
      <c r="D74" s="35" t="s">
        <v>12</v>
      </c>
      <c r="E74" s="35" t="s">
        <v>58</v>
      </c>
      <c r="F74" s="35" t="s">
        <v>39</v>
      </c>
      <c r="G74" s="12">
        <f>G75+G76</f>
        <v>1476.7099999999998</v>
      </c>
      <c r="H74" s="12">
        <f t="shared" si="1"/>
        <v>-1149.06</v>
      </c>
      <c r="I74" s="12"/>
      <c r="J74" s="12">
        <f>J75+J76</f>
        <v>327.65</v>
      </c>
    </row>
    <row r="75" spans="1:10" ht="38.25">
      <c r="A75" s="37" t="s">
        <v>193</v>
      </c>
      <c r="B75" s="18" t="s">
        <v>72</v>
      </c>
      <c r="C75" s="35" t="s">
        <v>21</v>
      </c>
      <c r="D75" s="35" t="s">
        <v>12</v>
      </c>
      <c r="E75" s="35" t="s">
        <v>58</v>
      </c>
      <c r="F75" s="35" t="s">
        <v>122</v>
      </c>
      <c r="G75" s="12">
        <v>1132.87</v>
      </c>
      <c r="H75" s="12">
        <f t="shared" si="1"/>
        <v>-1132.87</v>
      </c>
      <c r="I75" s="12"/>
      <c r="J75" s="12">
        <v>0</v>
      </c>
    </row>
    <row r="76" spans="1:10" ht="38.25">
      <c r="A76" s="37" t="s">
        <v>194</v>
      </c>
      <c r="B76" s="18" t="s">
        <v>72</v>
      </c>
      <c r="C76" s="35" t="s">
        <v>21</v>
      </c>
      <c r="D76" s="35" t="s">
        <v>12</v>
      </c>
      <c r="E76" s="35" t="s">
        <v>58</v>
      </c>
      <c r="F76" s="35" t="s">
        <v>123</v>
      </c>
      <c r="G76" s="12">
        <v>343.84</v>
      </c>
      <c r="H76" s="12">
        <f t="shared" si="1"/>
        <v>-16.189999999999998</v>
      </c>
      <c r="I76" s="12"/>
      <c r="J76" s="12">
        <v>327.65</v>
      </c>
    </row>
    <row r="77" spans="1:10" ht="12.75">
      <c r="A77" s="45" t="s">
        <v>219</v>
      </c>
      <c r="B77" s="33" t="s">
        <v>72</v>
      </c>
      <c r="C77" s="33" t="s">
        <v>21</v>
      </c>
      <c r="D77" s="33" t="s">
        <v>13</v>
      </c>
      <c r="E77" s="33" t="s">
        <v>38</v>
      </c>
      <c r="F77" s="33" t="s">
        <v>39</v>
      </c>
      <c r="G77" s="29">
        <f>G78</f>
        <v>570.29</v>
      </c>
      <c r="H77" s="29">
        <f t="shared" si="1"/>
        <v>-434.13</v>
      </c>
      <c r="I77" s="29"/>
      <c r="J77" s="29">
        <f>J78</f>
        <v>136.16</v>
      </c>
    </row>
    <row r="78" spans="1:10" ht="12.75">
      <c r="A78" s="43" t="s">
        <v>44</v>
      </c>
      <c r="B78" s="33" t="s">
        <v>72</v>
      </c>
      <c r="C78" s="51" t="s">
        <v>21</v>
      </c>
      <c r="D78" s="51" t="s">
        <v>12</v>
      </c>
      <c r="E78" s="51" t="s">
        <v>38</v>
      </c>
      <c r="F78" s="51" t="s">
        <v>39</v>
      </c>
      <c r="G78" s="29">
        <f>G79</f>
        <v>570.29</v>
      </c>
      <c r="H78" s="29">
        <f t="shared" si="1"/>
        <v>-434.13</v>
      </c>
      <c r="I78" s="29"/>
      <c r="J78" s="29">
        <f>J79</f>
        <v>136.16</v>
      </c>
    </row>
    <row r="79" spans="1:10" ht="12.75">
      <c r="A79" s="43" t="s">
        <v>46</v>
      </c>
      <c r="B79" s="33" t="s">
        <v>72</v>
      </c>
      <c r="C79" s="51" t="s">
        <v>21</v>
      </c>
      <c r="D79" s="51" t="s">
        <v>12</v>
      </c>
      <c r="E79" s="53" t="s">
        <v>220</v>
      </c>
      <c r="F79" s="53" t="s">
        <v>39</v>
      </c>
      <c r="G79" s="29">
        <f>G80</f>
        <v>570.29</v>
      </c>
      <c r="H79" s="29">
        <f t="shared" si="1"/>
        <v>-434.13</v>
      </c>
      <c r="I79" s="29"/>
      <c r="J79" s="29">
        <f>J80</f>
        <v>136.16</v>
      </c>
    </row>
    <row r="80" spans="1:10" ht="25.5">
      <c r="A80" s="37" t="s">
        <v>43</v>
      </c>
      <c r="B80" s="18" t="s">
        <v>72</v>
      </c>
      <c r="C80" s="35" t="s">
        <v>21</v>
      </c>
      <c r="D80" s="35" t="s">
        <v>12</v>
      </c>
      <c r="E80" s="35" t="s">
        <v>59</v>
      </c>
      <c r="F80" s="35" t="s">
        <v>39</v>
      </c>
      <c r="G80" s="12">
        <f>G81+G82</f>
        <v>570.29</v>
      </c>
      <c r="H80" s="12">
        <f t="shared" si="1"/>
        <v>-434.13</v>
      </c>
      <c r="I80" s="12"/>
      <c r="J80" s="12">
        <f>J81+J82</f>
        <v>136.16</v>
      </c>
    </row>
    <row r="81" spans="1:10" ht="38.25">
      <c r="A81" s="37" t="s">
        <v>193</v>
      </c>
      <c r="B81" s="18" t="s">
        <v>72</v>
      </c>
      <c r="C81" s="35" t="s">
        <v>21</v>
      </c>
      <c r="D81" s="35" t="s">
        <v>12</v>
      </c>
      <c r="E81" s="35" t="s">
        <v>59</v>
      </c>
      <c r="F81" s="35" t="s">
        <v>122</v>
      </c>
      <c r="G81" s="12">
        <v>441.28</v>
      </c>
      <c r="H81" s="12">
        <f t="shared" si="1"/>
        <v>-441.28</v>
      </c>
      <c r="I81" s="12"/>
      <c r="J81" s="12">
        <v>0</v>
      </c>
    </row>
    <row r="82" spans="1:10" ht="38.25">
      <c r="A82" s="37" t="s">
        <v>194</v>
      </c>
      <c r="B82" s="18" t="s">
        <v>72</v>
      </c>
      <c r="C82" s="35" t="s">
        <v>21</v>
      </c>
      <c r="D82" s="35" t="s">
        <v>12</v>
      </c>
      <c r="E82" s="35" t="s">
        <v>59</v>
      </c>
      <c r="F82" s="35" t="s">
        <v>123</v>
      </c>
      <c r="G82" s="12">
        <v>129.01</v>
      </c>
      <c r="H82" s="12">
        <f t="shared" si="1"/>
        <v>7.150000000000006</v>
      </c>
      <c r="I82" s="12"/>
      <c r="J82" s="12">
        <v>136.16</v>
      </c>
    </row>
    <row r="83" spans="1:10" ht="12.75">
      <c r="A83" s="45" t="s">
        <v>219</v>
      </c>
      <c r="B83" s="33" t="s">
        <v>72</v>
      </c>
      <c r="C83" s="51" t="s">
        <v>21</v>
      </c>
      <c r="D83" s="51" t="s">
        <v>13</v>
      </c>
      <c r="E83" s="53" t="s">
        <v>38</v>
      </c>
      <c r="F83" s="53" t="s">
        <v>39</v>
      </c>
      <c r="G83" s="29">
        <f>G84</f>
        <v>137.39</v>
      </c>
      <c r="H83" s="29">
        <f t="shared" si="1"/>
        <v>-125.20999999999998</v>
      </c>
      <c r="I83" s="29"/>
      <c r="J83" s="29">
        <f>J84</f>
        <v>12.18</v>
      </c>
    </row>
    <row r="84" spans="1:10" ht="12.75">
      <c r="A84" s="58" t="s">
        <v>24</v>
      </c>
      <c r="B84" s="33" t="s">
        <v>72</v>
      </c>
      <c r="C84" s="51" t="s">
        <v>21</v>
      </c>
      <c r="D84" s="51" t="s">
        <v>12</v>
      </c>
      <c r="E84" s="53" t="s">
        <v>38</v>
      </c>
      <c r="F84" s="53" t="s">
        <v>39</v>
      </c>
      <c r="G84" s="29">
        <f>G85</f>
        <v>137.39</v>
      </c>
      <c r="H84" s="29">
        <f t="shared" si="1"/>
        <v>-125.20999999999998</v>
      </c>
      <c r="I84" s="29"/>
      <c r="J84" s="29">
        <f>J85</f>
        <v>12.18</v>
      </c>
    </row>
    <row r="85" spans="1:10" ht="12.75">
      <c r="A85" s="58" t="s">
        <v>222</v>
      </c>
      <c r="B85" s="33" t="s">
        <v>72</v>
      </c>
      <c r="C85" s="51" t="s">
        <v>21</v>
      </c>
      <c r="D85" s="51" t="s">
        <v>12</v>
      </c>
      <c r="E85" s="53" t="s">
        <v>221</v>
      </c>
      <c r="F85" s="53" t="s">
        <v>39</v>
      </c>
      <c r="G85" s="29">
        <f>G86</f>
        <v>137.39</v>
      </c>
      <c r="H85" s="29">
        <f t="shared" si="1"/>
        <v>-125.20999999999998</v>
      </c>
      <c r="I85" s="29"/>
      <c r="J85" s="29">
        <f>J86</f>
        <v>12.18</v>
      </c>
    </row>
    <row r="86" spans="1:10" ht="25.5">
      <c r="A86" s="37" t="s">
        <v>43</v>
      </c>
      <c r="B86" s="18" t="s">
        <v>72</v>
      </c>
      <c r="C86" s="35" t="s">
        <v>21</v>
      </c>
      <c r="D86" s="35" t="s">
        <v>12</v>
      </c>
      <c r="E86" s="35" t="s">
        <v>120</v>
      </c>
      <c r="F86" s="35" t="s">
        <v>39</v>
      </c>
      <c r="G86" s="12">
        <f>G87+G88</f>
        <v>137.39</v>
      </c>
      <c r="H86" s="12">
        <f t="shared" si="1"/>
        <v>-125.20999999999998</v>
      </c>
      <c r="I86" s="12"/>
      <c r="J86" s="12">
        <f>J87+J88</f>
        <v>12.18</v>
      </c>
    </row>
    <row r="87" spans="1:10" ht="38.25">
      <c r="A87" s="37" t="s">
        <v>193</v>
      </c>
      <c r="B87" s="18" t="s">
        <v>72</v>
      </c>
      <c r="C87" s="35" t="s">
        <v>21</v>
      </c>
      <c r="D87" s="35" t="s">
        <v>12</v>
      </c>
      <c r="E87" s="35" t="s">
        <v>120</v>
      </c>
      <c r="F87" s="35" t="s">
        <v>122</v>
      </c>
      <c r="G87" s="12">
        <v>135.47</v>
      </c>
      <c r="H87" s="12">
        <f t="shared" si="1"/>
        <v>-135.47</v>
      </c>
      <c r="I87" s="12"/>
      <c r="J87" s="12">
        <v>0</v>
      </c>
    </row>
    <row r="88" spans="1:10" ht="38.25">
      <c r="A88" s="37" t="s">
        <v>194</v>
      </c>
      <c r="B88" s="18" t="s">
        <v>72</v>
      </c>
      <c r="C88" s="35" t="s">
        <v>21</v>
      </c>
      <c r="D88" s="35" t="s">
        <v>12</v>
      </c>
      <c r="E88" s="35" t="s">
        <v>120</v>
      </c>
      <c r="F88" s="35" t="s">
        <v>123</v>
      </c>
      <c r="G88" s="12">
        <v>1.92</v>
      </c>
      <c r="H88" s="12">
        <f t="shared" si="1"/>
        <v>10.26</v>
      </c>
      <c r="I88" s="12"/>
      <c r="J88" s="12">
        <v>12.18</v>
      </c>
    </row>
    <row r="89" spans="1:10" ht="12.75">
      <c r="A89" s="43" t="s">
        <v>117</v>
      </c>
      <c r="B89" s="33" t="s">
        <v>72</v>
      </c>
      <c r="C89" s="51" t="s">
        <v>116</v>
      </c>
      <c r="D89" s="51" t="s">
        <v>13</v>
      </c>
      <c r="E89" s="51" t="s">
        <v>38</v>
      </c>
      <c r="F89" s="51" t="s">
        <v>39</v>
      </c>
      <c r="G89" s="29">
        <f>G90</f>
        <v>0</v>
      </c>
      <c r="H89" s="29">
        <f t="shared" si="1"/>
        <v>769.69</v>
      </c>
      <c r="I89" s="29"/>
      <c r="J89" s="29">
        <f>J90</f>
        <v>769.69</v>
      </c>
    </row>
    <row r="90" spans="1:10" ht="25.5">
      <c r="A90" s="37" t="s">
        <v>184</v>
      </c>
      <c r="B90" s="18" t="s">
        <v>72</v>
      </c>
      <c r="C90" s="35" t="s">
        <v>116</v>
      </c>
      <c r="D90" s="35" t="s">
        <v>20</v>
      </c>
      <c r="E90" s="35" t="s">
        <v>38</v>
      </c>
      <c r="F90" s="35" t="s">
        <v>39</v>
      </c>
      <c r="G90" s="12">
        <f>G91</f>
        <v>0</v>
      </c>
      <c r="H90" s="12">
        <f t="shared" si="1"/>
        <v>769.69</v>
      </c>
      <c r="I90" s="12"/>
      <c r="J90" s="12">
        <f>J91</f>
        <v>769.69</v>
      </c>
    </row>
    <row r="91" spans="1:10" ht="76.5">
      <c r="A91" s="37" t="s">
        <v>225</v>
      </c>
      <c r="B91" s="18" t="s">
        <v>72</v>
      </c>
      <c r="C91" s="35" t="s">
        <v>116</v>
      </c>
      <c r="D91" s="35" t="s">
        <v>20</v>
      </c>
      <c r="E91" s="35" t="s">
        <v>224</v>
      </c>
      <c r="F91" s="35" t="s">
        <v>39</v>
      </c>
      <c r="G91" s="12">
        <f>G92</f>
        <v>0</v>
      </c>
      <c r="H91" s="12">
        <f t="shared" si="1"/>
        <v>769.69</v>
      </c>
      <c r="I91" s="12"/>
      <c r="J91" s="12">
        <f>J92</f>
        <v>769.69</v>
      </c>
    </row>
    <row r="92" spans="1:10" ht="25.5">
      <c r="A92" s="37" t="s">
        <v>43</v>
      </c>
      <c r="B92" s="18" t="s">
        <v>72</v>
      </c>
      <c r="C92" s="35" t="s">
        <v>116</v>
      </c>
      <c r="D92" s="35" t="s">
        <v>20</v>
      </c>
      <c r="E92" s="35" t="s">
        <v>223</v>
      </c>
      <c r="F92" s="35" t="s">
        <v>39</v>
      </c>
      <c r="G92" s="12">
        <f>G93</f>
        <v>0</v>
      </c>
      <c r="H92" s="12">
        <f t="shared" si="1"/>
        <v>769.69</v>
      </c>
      <c r="I92" s="12"/>
      <c r="J92" s="12">
        <f>J93</f>
        <v>769.69</v>
      </c>
    </row>
    <row r="93" spans="1:10" ht="38.25">
      <c r="A93" s="37" t="s">
        <v>193</v>
      </c>
      <c r="B93" s="18" t="s">
        <v>72</v>
      </c>
      <c r="C93" s="35" t="s">
        <v>116</v>
      </c>
      <c r="D93" s="35" t="s">
        <v>20</v>
      </c>
      <c r="E93" s="35" t="s">
        <v>223</v>
      </c>
      <c r="F93" s="35" t="s">
        <v>122</v>
      </c>
      <c r="G93" s="12">
        <v>0</v>
      </c>
      <c r="H93" s="12">
        <f t="shared" si="1"/>
        <v>769.69</v>
      </c>
      <c r="I93" s="12"/>
      <c r="J93" s="12">
        <v>769.69</v>
      </c>
    </row>
    <row r="94" spans="1:10" ht="12.75">
      <c r="A94" s="42" t="s">
        <v>25</v>
      </c>
      <c r="B94" s="33"/>
      <c r="C94" s="33"/>
      <c r="D94" s="33"/>
      <c r="E94" s="33"/>
      <c r="F94" s="33"/>
      <c r="G94" s="29">
        <f>G8+G34+G42+G51+G64+G70+G89</f>
        <v>4554.74</v>
      </c>
      <c r="H94" s="29">
        <f>J94-G94</f>
        <v>-183.6800000000003</v>
      </c>
      <c r="I94" s="29"/>
      <c r="J94" s="29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Admin</cp:lastModifiedBy>
  <cp:lastPrinted>2015-11-10T08:18:19Z</cp:lastPrinted>
  <dcterms:created xsi:type="dcterms:W3CDTF">2005-10-31T07:03:47Z</dcterms:created>
  <dcterms:modified xsi:type="dcterms:W3CDTF">2015-12-28T03:05:22Z</dcterms:modified>
  <cp:category/>
  <cp:version/>
  <cp:contentType/>
  <cp:contentStatus/>
</cp:coreProperties>
</file>