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приол 12 " sheetId="1" r:id="rId1"/>
  </sheets>
  <definedNames>
    <definedName name="_xlnm.Print_Titles" localSheetId="0">'приол 12 '!$6:$6</definedName>
  </definedNames>
  <calcPr fullCalcOnLoad="1"/>
</workbook>
</file>

<file path=xl/sharedStrings.xml><?xml version="1.0" encoding="utf-8"?>
<sst xmlns="http://schemas.openxmlformats.org/spreadsheetml/2006/main" count="98" uniqueCount="63">
  <si>
    <t>Код</t>
  </si>
  <si>
    <t>Исполнители</t>
  </si>
  <si>
    <t>Администрация  района (аймака)</t>
  </si>
  <si>
    <t>Отдел образования Онгудайского района</t>
  </si>
  <si>
    <t>(тыс.руб)</t>
  </si>
  <si>
    <t>Отдел культуры, спорта и туризма</t>
  </si>
  <si>
    <t xml:space="preserve"> Приложение 12</t>
  </si>
  <si>
    <t>ВЦП "Обеспечение жильем молодых семей на территории  муниципального образования  "Онгудайский район" на 2014-2016 гг.</t>
  </si>
  <si>
    <t>ВЦП "Развитие культуры и библиотечного дела Онгудайского района" на 2014-2016гг.</t>
  </si>
  <si>
    <t>ВЦП "Реализация молодежной политики на 2014-2016гг.</t>
  </si>
  <si>
    <t>ВЦП "Развитие физической культуры , спорта и фромирование здорового образа жизни в Онгудайском районе на 2014-2016 гг."</t>
  </si>
  <si>
    <t>ВЦП "Развитие доступного общего образования в муниципальном образовании  "Онгудайский район"на 2014-2016 гг."</t>
  </si>
  <si>
    <t>ВЦП "Развитие доступного дошкольного образования в муниципальном образовании  "Онгудайский район" на 2014-2016 гг."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</si>
  <si>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</si>
  <si>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</si>
  <si>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</si>
  <si>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</si>
  <si>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</si>
  <si>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"Повышение  безопасности дорожного движения на территории муниципального образования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</si>
  <si>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</si>
  <si>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</si>
  <si>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</si>
  <si>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ВЦП  "Проведение капитального ремонта многоквартирных домов в Онгудайском районе  на 2012-2014 гг."</t>
  </si>
  <si>
    <t>ВЦП  "Переселение граждан из аварийного жилищного фонда в Онгудайском районе  на 2012-2014гг."</t>
  </si>
  <si>
    <t>ВЦП "Энергосбережение  в муниицпальном образовании "Онгудайский район" на 2010-2015 гг."</t>
  </si>
  <si>
    <t>Развитие культуры</t>
  </si>
  <si>
    <t>Библиотечное дело</t>
  </si>
  <si>
    <t xml:space="preserve">ВЦП "Развитие дополнительного образования в МО "Онгудайском районе" на 2014-2016 гг." 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</si>
  <si>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</si>
  <si>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</si>
  <si>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</si>
  <si>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ВЦП "Медико -социальная поддержка слабозащищенных  категорий населения в  муниципальном образовании  "Онгудайский район"  на 2014-2016 гг."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</si>
  <si>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</si>
  <si>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"Устойчивое развитие сельских территорий муниципального образования "Онгудайский район" на период 2014-2016 годы"</t>
  </si>
  <si>
    <t>Объекты капитального строительства</t>
  </si>
  <si>
    <t>Обеспечение жильем специалистов на селе</t>
  </si>
  <si>
    <t>ВЦП "Развитие агропромышленного комплекса муниципального образования "Онгудайский район" на 2014-2016годы"</t>
  </si>
  <si>
    <t>ВЦП "Социальная защита населения муниципального образования "Онгудайский район" на 2014-2016 годы"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</si>
  <si>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</si>
  <si>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</si>
  <si>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ВЦП "Благоустройство территории Онгудайского района на 2014-2016 годы"</t>
  </si>
  <si>
    <t>ВЦП «Развитие малого предпринимательства в Онгудайском районе на 2014-2016 годы»</t>
  </si>
  <si>
    <t>ВЦП Строительство, реконструкция  объектов социальной сферы на 2014-2016 гг.</t>
  </si>
  <si>
    <t>Строительство и реконструкция объектов социальной сферы</t>
  </si>
  <si>
    <t>Финансирование БУ ОКС муниципального образования "Онгудайский район"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</si>
  <si>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</si>
  <si>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</si>
  <si>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</si>
  <si>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</si>
  <si>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</si>
  <si>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</si>
  <si>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</si>
  <si>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Управление по экономике и финансам Онгудайского района</t>
  </si>
  <si>
    <t>Итого  по ведомственным целевым программам</t>
  </si>
  <si>
    <t>Распределение бюджетных ассигнований на реализацию ведомственных целевых программ 
 муниципального образования «Онгудайский район» на 2014 год.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</si>
  <si>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</si>
  <si>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 xml:space="preserve">Наименование </t>
  </si>
  <si>
    <t>Энергосбережение объектов общего образования</t>
  </si>
  <si>
    <t>2014г</t>
  </si>
  <si>
    <t xml:space="preserve">Приобретение жилого помещения для предоставления детям -сиротам </t>
  </si>
  <si>
    <t>в т.ч. Изменения</t>
  </si>
  <si>
    <t>ВЦП "Улучшение условий и охраны труда в муниципальномобразовании "Онгудайский район2 на 2014-2016годы"</t>
  </si>
  <si>
    <t>К решению "О бюджете муниципального образования "Онгудайский район" на 2014год и на 2015 и 2016 годы" ( в редакции решения сессии от 20.03.2014г №  5-1, от 27.06.2014г №7-2, от 30.10.2014г №9-1)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</si>
</sst>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"/>
    <numFmt numFmtId="171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color indexed="8"/>
      <name val="Times New Roman"/>
      <family val="1"/>
    </font>
    <font>
      <i/>
      <sz val="11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11" xfId="54" applyFont="1" applyFill="1" applyBorder="1" applyAlignment="1">
      <alignment horizontal="left" vertical="center" wrapText="1"/>
      <protection/>
    </xf>
    <xf numFmtId="0" fontId="2" fillId="0" borderId="12" xfId="54" applyFont="1" applyFill="1" applyBorder="1" applyAlignment="1">
      <alignment horizontal="left" vertical="center" wrapText="1"/>
      <protection/>
    </xf>
    <xf numFmtId="0" fontId="2" fillId="0" borderId="11" xfId="54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2" fillId="33" borderId="11" xfId="54" applyFont="1" applyFill="1" applyBorder="1" applyAlignment="1">
      <alignment horizontal="left" wrapText="1"/>
      <protection/>
    </xf>
    <xf numFmtId="0" fontId="48" fillId="0" borderId="10" xfId="0" applyFont="1" applyBorder="1" applyAlignment="1">
      <alignment/>
    </xf>
    <xf numFmtId="0" fontId="48" fillId="0" borderId="0" xfId="0" applyFont="1" applyFill="1" applyAlignment="1">
      <alignment horizontal="center"/>
    </xf>
    <xf numFmtId="0" fontId="2" fillId="0" borderId="10" xfId="54" applyFont="1" applyFill="1" applyBorder="1" applyAlignment="1">
      <alignment horizontal="center"/>
      <protection/>
    </xf>
    <xf numFmtId="0" fontId="48" fillId="0" borderId="10" xfId="0" applyFont="1" applyBorder="1" applyAlignment="1">
      <alignment wrapText="1"/>
    </xf>
    <xf numFmtId="0" fontId="2" fillId="33" borderId="10" xfId="54" applyFont="1" applyFill="1" applyBorder="1" applyAlignment="1">
      <alignment horizontal="center"/>
      <protection/>
    </xf>
    <xf numFmtId="0" fontId="48" fillId="0" borderId="10" xfId="0" applyFont="1" applyFill="1" applyBorder="1" applyAlignment="1">
      <alignment horizontal="center"/>
    </xf>
    <xf numFmtId="0" fontId="4" fillId="0" borderId="11" xfId="54" applyFont="1" applyFill="1" applyBorder="1" applyAlignment="1">
      <alignment horizontal="left"/>
      <protection/>
    </xf>
    <xf numFmtId="0" fontId="4" fillId="0" borderId="11" xfId="54" applyFont="1" applyFill="1" applyBorder="1" applyAlignment="1">
      <alignment horizontal="left" wrapText="1"/>
      <protection/>
    </xf>
    <xf numFmtId="2" fontId="48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/>
    </xf>
    <xf numFmtId="0" fontId="48" fillId="33" borderId="0" xfId="0" applyFont="1" applyFill="1" applyAlignment="1">
      <alignment/>
    </xf>
    <xf numFmtId="0" fontId="4" fillId="0" borderId="10" xfId="54" applyFont="1" applyFill="1" applyBorder="1" applyAlignment="1">
      <alignment horizontal="center"/>
      <protection/>
    </xf>
    <xf numFmtId="2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27" fillId="0" borderId="10" xfId="54" applyFont="1" applyFill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48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 wrapText="1"/>
    </xf>
    <xf numFmtId="2" fontId="51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48" fillId="0" borderId="0" xfId="0" applyFont="1" applyAlignment="1">
      <alignment wrapText="1"/>
    </xf>
    <xf numFmtId="169" fontId="54" fillId="0" borderId="0" xfId="0" applyNumberFormat="1" applyFont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0" borderId="13" xfId="54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2" fillId="0" borderId="13" xfId="5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="89" zoomScaleSheetLayoutView="89" workbookViewId="0" topLeftCell="A1">
      <selection activeCell="A3" sqref="A3:E3"/>
    </sheetView>
  </sheetViews>
  <sheetFormatPr defaultColWidth="9.140625" defaultRowHeight="15"/>
  <cols>
    <col min="1" max="1" width="15.57421875" style="12" customWidth="1"/>
    <col min="2" max="2" width="52.421875" style="5" customWidth="1"/>
    <col min="3" max="4" width="13.421875" style="5" customWidth="1"/>
    <col min="5" max="5" width="28.7109375" style="5" customWidth="1"/>
    <col min="6" max="16384" width="9.140625" style="5" customWidth="1"/>
  </cols>
  <sheetData>
    <row r="1" spans="3:5" ht="12.75">
      <c r="C1" s="44" t="s">
        <v>6</v>
      </c>
      <c r="D1" s="44"/>
      <c r="E1" s="44"/>
    </row>
    <row r="2" spans="3:5" ht="49.5" customHeight="1">
      <c r="C2" s="45" t="s">
        <v>62</v>
      </c>
      <c r="D2" s="45"/>
      <c r="E2" s="46"/>
    </row>
    <row r="3" spans="1:5" ht="34.5" customHeight="1">
      <c r="A3" s="47" t="s">
        <v>54</v>
      </c>
      <c r="B3" s="48"/>
      <c r="C3" s="48"/>
      <c r="D3" s="48"/>
      <c r="E3" s="48"/>
    </row>
    <row r="4" ht="12.75">
      <c r="E4" s="2" t="s">
        <v>4</v>
      </c>
    </row>
    <row r="5" spans="1:5" ht="27.75" customHeight="1">
      <c r="A5" s="3" t="s">
        <v>0</v>
      </c>
      <c r="B5" s="1" t="s">
        <v>56</v>
      </c>
      <c r="C5" s="1" t="s">
        <v>58</v>
      </c>
      <c r="D5" s="1" t="s">
        <v>60</v>
      </c>
      <c r="E5" s="1" t="s">
        <v>1</v>
      </c>
    </row>
    <row r="6" spans="1:5" s="31" customFormat="1" ht="8.25">
      <c r="A6" s="28">
        <v>1</v>
      </c>
      <c r="B6" s="29">
        <v>2</v>
      </c>
      <c r="C6" s="30">
        <v>3</v>
      </c>
      <c r="D6" s="30">
        <v>4</v>
      </c>
      <c r="E6" s="30">
        <v>5</v>
      </c>
    </row>
    <row r="7" spans="1:5" ht="25.5">
      <c r="A7" s="13">
        <v>7950100</v>
      </c>
      <c r="B7" s="8" t="s">
        <v>9</v>
      </c>
      <c r="C7" s="20">
        <v>298.148</v>
      </c>
      <c r="D7" s="20">
        <v>-108.592</v>
      </c>
      <c r="E7" s="14" t="s">
        <v>5</v>
      </c>
    </row>
    <row r="8" spans="1:5" ht="38.25">
      <c r="A8" s="13">
        <v>7950200</v>
      </c>
      <c r="B8" s="8" t="s">
        <v>7</v>
      </c>
      <c r="C8" s="19">
        <v>200</v>
      </c>
      <c r="D8" s="19"/>
      <c r="E8" s="14" t="s">
        <v>2</v>
      </c>
    </row>
    <row r="9" spans="1:5" ht="25.5">
      <c r="A9" s="13">
        <v>7950300</v>
      </c>
      <c r="B9" s="8" t="s">
        <v>8</v>
      </c>
      <c r="C9" s="35">
        <f>SUM(C10:C11)</f>
        <v>16541.805</v>
      </c>
      <c r="D9" s="35"/>
      <c r="E9" s="14" t="s">
        <v>5</v>
      </c>
    </row>
    <row r="10" spans="1:5" s="25" customFormat="1" ht="12.75">
      <c r="A10" s="22">
        <v>7950301</v>
      </c>
      <c r="B10" s="18" t="s">
        <v>25</v>
      </c>
      <c r="C10" s="36">
        <v>12189.254</v>
      </c>
      <c r="D10" s="36">
        <v>3107.434</v>
      </c>
      <c r="E10" s="24"/>
    </row>
    <row r="11" spans="1:5" s="25" customFormat="1" ht="12.75">
      <c r="A11" s="22">
        <v>7950302</v>
      </c>
      <c r="B11" s="18" t="s">
        <v>26</v>
      </c>
      <c r="C11" s="36">
        <v>4352.551</v>
      </c>
      <c r="D11" s="36">
        <v>382.331</v>
      </c>
      <c r="E11" s="24"/>
    </row>
    <row r="12" spans="1:5" ht="38.25">
      <c r="A12" s="13">
        <v>7950400</v>
      </c>
      <c r="B12" s="8" t="s">
        <v>10</v>
      </c>
      <c r="C12" s="35">
        <v>700</v>
      </c>
      <c r="D12" s="35"/>
      <c r="E12" s="14" t="s">
        <v>5</v>
      </c>
    </row>
    <row r="13" spans="1:5" ht="38.25">
      <c r="A13" s="13">
        <v>7950500</v>
      </c>
      <c r="B13" s="8" t="s">
        <v>12</v>
      </c>
      <c r="C13" s="37">
        <v>1525.14895</v>
      </c>
      <c r="D13" s="37"/>
      <c r="E13" s="4" t="s">
        <v>3</v>
      </c>
    </row>
    <row r="14" spans="1:5" ht="38.25">
      <c r="A14" s="13">
        <v>7950600</v>
      </c>
      <c r="B14" s="8" t="s">
        <v>11</v>
      </c>
      <c r="C14" s="37">
        <f>25170.85651+4179.956+4729.28105+625.364+C15-500+500</f>
        <v>35220.257560000005</v>
      </c>
      <c r="D14" s="37">
        <v>-375.2</v>
      </c>
      <c r="E14" s="53" t="s">
        <v>3</v>
      </c>
    </row>
    <row r="15" spans="1:5" ht="15">
      <c r="A15" s="32">
        <v>7950601</v>
      </c>
      <c r="B15" s="18" t="s">
        <v>57</v>
      </c>
      <c r="C15" s="37">
        <v>514.8</v>
      </c>
      <c r="D15" s="37"/>
      <c r="E15" s="54"/>
    </row>
    <row r="16" spans="1:5" ht="51">
      <c r="A16" s="13">
        <v>7950700</v>
      </c>
      <c r="B16" s="8" t="s">
        <v>13</v>
      </c>
      <c r="C16" s="37">
        <v>200</v>
      </c>
      <c r="D16" s="37"/>
      <c r="E16" s="4" t="s">
        <v>3</v>
      </c>
    </row>
    <row r="17" spans="1:5" ht="38.25">
      <c r="A17" s="13">
        <v>7950800</v>
      </c>
      <c r="B17" s="8" t="s">
        <v>14</v>
      </c>
      <c r="C17" s="37">
        <v>4900</v>
      </c>
      <c r="D17" s="37"/>
      <c r="E17" s="4" t="s">
        <v>3</v>
      </c>
    </row>
    <row r="18" spans="1:5" ht="25.5">
      <c r="A18" s="13">
        <v>7950900</v>
      </c>
      <c r="B18" s="8" t="s">
        <v>15</v>
      </c>
      <c r="C18" s="37">
        <v>996</v>
      </c>
      <c r="D18" s="37"/>
      <c r="E18" s="4" t="s">
        <v>3</v>
      </c>
    </row>
    <row r="19" spans="1:5" ht="38.25">
      <c r="A19" s="13">
        <v>7951000</v>
      </c>
      <c r="B19" s="8" t="s">
        <v>55</v>
      </c>
      <c r="C19" s="37">
        <f>4406.692+102.53</f>
        <v>4509.222</v>
      </c>
      <c r="D19" s="37">
        <v>102.53</v>
      </c>
      <c r="E19" s="4" t="s">
        <v>3</v>
      </c>
    </row>
    <row r="20" spans="1:5" ht="25.5">
      <c r="A20" s="13">
        <v>7952000</v>
      </c>
      <c r="B20" s="8" t="s">
        <v>27</v>
      </c>
      <c r="C20" s="35">
        <f>SUM(C21:C22)</f>
        <v>16428.71</v>
      </c>
      <c r="D20" s="35"/>
      <c r="E20" s="14" t="s">
        <v>2</v>
      </c>
    </row>
    <row r="21" spans="1:5" s="25" customFormat="1" ht="38.25">
      <c r="A21" s="22">
        <v>7952001</v>
      </c>
      <c r="B21" s="18" t="s">
        <v>28</v>
      </c>
      <c r="C21" s="38">
        <v>4911.6</v>
      </c>
      <c r="D21" s="38">
        <v>201.98</v>
      </c>
      <c r="E21" s="27"/>
    </row>
    <row r="22" spans="1:5" s="25" customFormat="1" ht="38.25">
      <c r="A22" s="22">
        <v>7952002</v>
      </c>
      <c r="B22" s="18" t="s">
        <v>29</v>
      </c>
      <c r="C22" s="38">
        <v>11517.11</v>
      </c>
      <c r="D22" s="38">
        <v>139.99</v>
      </c>
      <c r="E22" s="27"/>
    </row>
    <row r="23" spans="1:5" ht="51">
      <c r="A23" s="13">
        <v>7952100</v>
      </c>
      <c r="B23" s="8" t="s">
        <v>30</v>
      </c>
      <c r="C23" s="35">
        <v>1350.71</v>
      </c>
      <c r="D23" s="35">
        <v>182.3</v>
      </c>
      <c r="E23" s="4" t="s">
        <v>3</v>
      </c>
    </row>
    <row r="24" spans="1:5" ht="38.25">
      <c r="A24" s="13">
        <v>7952200</v>
      </c>
      <c r="B24" s="8" t="s">
        <v>31</v>
      </c>
      <c r="C24" s="37">
        <v>800</v>
      </c>
      <c r="D24" s="37">
        <v>500</v>
      </c>
      <c r="E24" s="41" t="s">
        <v>2</v>
      </c>
    </row>
    <row r="25" spans="1:5" ht="51">
      <c r="A25" s="13">
        <v>7952300</v>
      </c>
      <c r="B25" s="8" t="s">
        <v>16</v>
      </c>
      <c r="C25" s="37">
        <v>20</v>
      </c>
      <c r="D25" s="37"/>
      <c r="E25" s="41" t="s">
        <v>2</v>
      </c>
    </row>
    <row r="26" spans="1:5" ht="38.25">
      <c r="A26" s="13">
        <v>7952400</v>
      </c>
      <c r="B26" s="8" t="s">
        <v>17</v>
      </c>
      <c r="C26" s="37">
        <v>15</v>
      </c>
      <c r="D26" s="37"/>
      <c r="E26" s="41" t="s">
        <v>2</v>
      </c>
    </row>
    <row r="27" spans="1:5" ht="38.25">
      <c r="A27" s="13">
        <v>7952500</v>
      </c>
      <c r="B27" s="8" t="s">
        <v>18</v>
      </c>
      <c r="C27" s="37">
        <v>50</v>
      </c>
      <c r="D27" s="37"/>
      <c r="E27" s="4" t="s">
        <v>3</v>
      </c>
    </row>
    <row r="28" spans="1:5" ht="25.5">
      <c r="A28" s="13">
        <v>7952600</v>
      </c>
      <c r="B28" s="8" t="s">
        <v>19</v>
      </c>
      <c r="C28" s="39">
        <v>50</v>
      </c>
      <c r="D28" s="39"/>
      <c r="E28" s="41" t="s">
        <v>2</v>
      </c>
    </row>
    <row r="29" spans="1:5" ht="25.5">
      <c r="A29" s="13">
        <v>7952700</v>
      </c>
      <c r="B29" s="8" t="s">
        <v>20</v>
      </c>
      <c r="C29" s="39">
        <v>100</v>
      </c>
      <c r="D29" s="39"/>
      <c r="E29" s="41" t="s">
        <v>2</v>
      </c>
    </row>
    <row r="30" spans="1:5" ht="38.25">
      <c r="A30" s="13">
        <v>7952800</v>
      </c>
      <c r="B30" s="8" t="s">
        <v>21</v>
      </c>
      <c r="C30" s="39">
        <v>200</v>
      </c>
      <c r="D30" s="39"/>
      <c r="E30" s="41" t="s">
        <v>2</v>
      </c>
    </row>
    <row r="31" spans="1:5" s="21" customFormat="1" ht="25.5" hidden="1">
      <c r="A31" s="15">
        <v>7952900</v>
      </c>
      <c r="B31" s="10" t="s">
        <v>22</v>
      </c>
      <c r="C31" s="39"/>
      <c r="D31" s="39"/>
      <c r="E31" s="42"/>
    </row>
    <row r="32" spans="1:5" s="21" customFormat="1" ht="25.5" hidden="1">
      <c r="A32" s="15">
        <v>7953000</v>
      </c>
      <c r="B32" s="10" t="s">
        <v>23</v>
      </c>
      <c r="C32" s="39"/>
      <c r="D32" s="39"/>
      <c r="E32" s="43"/>
    </row>
    <row r="33" spans="1:5" ht="38.25">
      <c r="A33" s="13">
        <v>7953100</v>
      </c>
      <c r="B33" s="8" t="s">
        <v>32</v>
      </c>
      <c r="C33" s="39">
        <v>176.03</v>
      </c>
      <c r="D33" s="39">
        <v>-123.97</v>
      </c>
      <c r="E33" s="41" t="s">
        <v>2</v>
      </c>
    </row>
    <row r="34" spans="1:5" ht="25.5">
      <c r="A34" s="13">
        <v>7953200</v>
      </c>
      <c r="B34" s="8" t="s">
        <v>24</v>
      </c>
      <c r="C34" s="39">
        <f>414+78.22</f>
        <v>492.22</v>
      </c>
      <c r="D34" s="39">
        <v>-121.78</v>
      </c>
      <c r="E34" s="41" t="s">
        <v>2</v>
      </c>
    </row>
    <row r="35" spans="1:5" ht="38.25">
      <c r="A35" s="13">
        <v>7953300</v>
      </c>
      <c r="B35" s="8" t="s">
        <v>33</v>
      </c>
      <c r="C35" s="39">
        <f>SUM(C36:C38)</f>
        <v>14357.554499999998</v>
      </c>
      <c r="D35" s="39">
        <f>SUM(D36:D38)</f>
        <v>4843.0265</v>
      </c>
      <c r="E35" s="41" t="s">
        <v>2</v>
      </c>
    </row>
    <row r="36" spans="1:5" s="25" customFormat="1" ht="12.75">
      <c r="A36" s="22">
        <v>7953301</v>
      </c>
      <c r="B36" s="17" t="s">
        <v>34</v>
      </c>
      <c r="C36" s="40">
        <f>250+900</f>
        <v>1150</v>
      </c>
      <c r="D36" s="40"/>
      <c r="E36" s="24"/>
    </row>
    <row r="37" spans="1:5" s="25" customFormat="1" ht="12.75">
      <c r="A37" s="22">
        <v>7953302</v>
      </c>
      <c r="B37" s="17" t="s">
        <v>35</v>
      </c>
      <c r="C37" s="40">
        <v>1820.558</v>
      </c>
      <c r="D37" s="40">
        <v>320.558</v>
      </c>
      <c r="E37" s="24"/>
    </row>
    <row r="38" spans="1:5" s="25" customFormat="1" ht="25.5">
      <c r="A38" s="22">
        <v>7953303</v>
      </c>
      <c r="B38" s="18" t="s">
        <v>59</v>
      </c>
      <c r="C38" s="40">
        <v>11386.9965</v>
      </c>
      <c r="D38" s="40">
        <v>4522.4685</v>
      </c>
      <c r="E38" s="41" t="s">
        <v>2</v>
      </c>
    </row>
    <row r="39" spans="1:5" ht="38.25">
      <c r="A39" s="13">
        <v>7953400</v>
      </c>
      <c r="B39" s="8" t="s">
        <v>36</v>
      </c>
      <c r="C39" s="39">
        <v>329.442</v>
      </c>
      <c r="D39" s="39">
        <v>-320.558</v>
      </c>
      <c r="E39" s="41" t="s">
        <v>2</v>
      </c>
    </row>
    <row r="40" spans="1:5" ht="25.5">
      <c r="A40" s="13">
        <v>7953500</v>
      </c>
      <c r="B40" s="8" t="s">
        <v>37</v>
      </c>
      <c r="C40" s="39">
        <v>242.9</v>
      </c>
      <c r="D40" s="39">
        <v>42.9</v>
      </c>
      <c r="E40" s="14" t="s">
        <v>5</v>
      </c>
    </row>
    <row r="41" spans="1:5" ht="38.25">
      <c r="A41" s="13">
        <v>7953600</v>
      </c>
      <c r="B41" s="8" t="s">
        <v>38</v>
      </c>
      <c r="C41" s="39">
        <v>1293.35</v>
      </c>
      <c r="D41" s="39">
        <v>130</v>
      </c>
      <c r="E41" s="14" t="s">
        <v>2</v>
      </c>
    </row>
    <row r="42" spans="1:5" ht="38.25">
      <c r="A42" s="13">
        <v>7953700</v>
      </c>
      <c r="B42" s="6" t="s">
        <v>39</v>
      </c>
      <c r="C42" s="39">
        <f>8899.343+570+48.545+400</f>
        <v>9917.888</v>
      </c>
      <c r="D42" s="39">
        <f>777.55-355</f>
        <v>422.54999999999995</v>
      </c>
      <c r="E42" s="14" t="s">
        <v>2</v>
      </c>
    </row>
    <row r="43" spans="1:5" ht="25.5">
      <c r="A43" s="13">
        <v>7953800</v>
      </c>
      <c r="B43" s="7" t="s">
        <v>40</v>
      </c>
      <c r="C43" s="20">
        <v>695.8</v>
      </c>
      <c r="D43" s="20"/>
      <c r="E43" s="14" t="s">
        <v>2</v>
      </c>
    </row>
    <row r="44" spans="1:5" ht="25.5">
      <c r="A44" s="49">
        <v>7953900</v>
      </c>
      <c r="B44" s="51" t="s">
        <v>41</v>
      </c>
      <c r="C44" s="20">
        <f>1000-952</f>
        <v>48</v>
      </c>
      <c r="D44" s="20"/>
      <c r="E44" s="14" t="s">
        <v>52</v>
      </c>
    </row>
    <row r="45" spans="1:5" ht="12.75">
      <c r="A45" s="50"/>
      <c r="B45" s="52"/>
      <c r="C45" s="20">
        <v>1102.508</v>
      </c>
      <c r="D45" s="20">
        <v>-50</v>
      </c>
      <c r="E45" s="14" t="s">
        <v>2</v>
      </c>
    </row>
    <row r="46" spans="1:5" ht="25.5">
      <c r="A46" s="13">
        <v>7954000</v>
      </c>
      <c r="B46" s="8" t="s">
        <v>42</v>
      </c>
      <c r="C46" s="20">
        <f>SUM(C47:C48)</f>
        <v>8346.53</v>
      </c>
      <c r="D46" s="20"/>
      <c r="E46" s="14" t="s">
        <v>2</v>
      </c>
    </row>
    <row r="47" spans="1:5" s="25" customFormat="1" ht="25.5">
      <c r="A47" s="22">
        <v>7954001</v>
      </c>
      <c r="B47" s="18" t="s">
        <v>43</v>
      </c>
      <c r="C47" s="33">
        <v>7022.77</v>
      </c>
      <c r="D47" s="33">
        <v>110.33</v>
      </c>
      <c r="E47" s="34"/>
    </row>
    <row r="48" spans="1:5" s="25" customFormat="1" ht="25.5">
      <c r="A48" s="22">
        <v>7954002</v>
      </c>
      <c r="B48" s="18" t="s">
        <v>44</v>
      </c>
      <c r="C48" s="23">
        <f>1403.76-80</f>
        <v>1323.76</v>
      </c>
      <c r="D48" s="23">
        <v>-80</v>
      </c>
      <c r="E48" s="26"/>
    </row>
    <row r="49" spans="1:5" ht="51">
      <c r="A49" s="13">
        <v>7954100</v>
      </c>
      <c r="B49" s="9" t="s">
        <v>51</v>
      </c>
      <c r="C49" s="20">
        <f>7893.59-500</f>
        <v>7393.59</v>
      </c>
      <c r="D49" s="20">
        <v>-73.8</v>
      </c>
      <c r="E49" s="4" t="s">
        <v>3</v>
      </c>
    </row>
    <row r="50" spans="1:5" ht="38.25">
      <c r="A50" s="13">
        <v>7954200</v>
      </c>
      <c r="B50" s="8" t="s">
        <v>45</v>
      </c>
      <c r="C50" s="20">
        <v>30</v>
      </c>
      <c r="D50" s="20">
        <v>-70</v>
      </c>
      <c r="E50" s="14" t="s">
        <v>2</v>
      </c>
    </row>
    <row r="51" spans="1:5" ht="38.25">
      <c r="A51" s="13">
        <v>7954300</v>
      </c>
      <c r="B51" s="8" t="s">
        <v>46</v>
      </c>
      <c r="C51" s="20">
        <v>0</v>
      </c>
      <c r="D51" s="20">
        <v>-50</v>
      </c>
      <c r="E51" s="14" t="s">
        <v>2</v>
      </c>
    </row>
    <row r="52" spans="1:5" ht="51">
      <c r="A52" s="13">
        <v>7954400</v>
      </c>
      <c r="B52" s="8" t="s">
        <v>47</v>
      </c>
      <c r="C52" s="20">
        <v>0</v>
      </c>
      <c r="D52" s="20">
        <v>-7</v>
      </c>
      <c r="E52" s="14" t="s">
        <v>2</v>
      </c>
    </row>
    <row r="53" spans="1:5" ht="38.25">
      <c r="A53" s="13">
        <v>7954500</v>
      </c>
      <c r="B53" s="8" t="s">
        <v>48</v>
      </c>
      <c r="C53" s="20">
        <v>0</v>
      </c>
      <c r="D53" s="20">
        <v>-6</v>
      </c>
      <c r="E53" s="14" t="s">
        <v>2</v>
      </c>
    </row>
    <row r="54" spans="1:5" ht="63.75">
      <c r="A54" s="13">
        <v>7954600</v>
      </c>
      <c r="B54" s="8" t="s">
        <v>49</v>
      </c>
      <c r="C54" s="20">
        <v>0</v>
      </c>
      <c r="D54" s="20">
        <v>-6</v>
      </c>
      <c r="E54" s="14" t="s">
        <v>2</v>
      </c>
    </row>
    <row r="55" spans="1:5" ht="38.25">
      <c r="A55" s="13">
        <v>7954700</v>
      </c>
      <c r="B55" s="8" t="s">
        <v>50</v>
      </c>
      <c r="C55" s="20">
        <v>0</v>
      </c>
      <c r="D55" s="20">
        <v>-6</v>
      </c>
      <c r="E55" s="14" t="s">
        <v>2</v>
      </c>
    </row>
    <row r="56" spans="1:5" ht="38.25">
      <c r="A56" s="13">
        <v>7954800</v>
      </c>
      <c r="B56" s="8" t="s">
        <v>61</v>
      </c>
      <c r="C56" s="20">
        <v>20</v>
      </c>
      <c r="D56" s="20"/>
      <c r="E56" s="14" t="s">
        <v>2</v>
      </c>
    </row>
    <row r="57" spans="1:5" ht="18" customHeight="1">
      <c r="A57" s="16"/>
      <c r="B57" s="11" t="s">
        <v>53</v>
      </c>
      <c r="C57" s="20">
        <f>SUM(C7:C56)-C9-C20-C35-C46-C15</f>
        <v>128550.81401000002</v>
      </c>
      <c r="D57" s="20">
        <f>SUM(D7:D56)-D9-D20-D35-D46-D15</f>
        <v>8766.4715</v>
      </c>
      <c r="E57" s="11"/>
    </row>
  </sheetData>
  <sheetProtection/>
  <mergeCells count="6">
    <mergeCell ref="C1:E1"/>
    <mergeCell ref="C2:E2"/>
    <mergeCell ref="A3:E3"/>
    <mergeCell ref="A44:A45"/>
    <mergeCell ref="B44:B45"/>
    <mergeCell ref="E14:E15"/>
  </mergeCells>
  <printOptions/>
  <pageMargins left="1.1023622047244095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2014-11-01T09:17:17Z</dcterms:modified>
  <cp:category/>
  <cp:version/>
  <cp:contentType/>
  <cp:contentStatus/>
</cp:coreProperties>
</file>