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приол 12 " sheetId="1" r:id="rId1"/>
    <sheet name="приол 13  2015-2016" sheetId="2" r:id="rId2"/>
    <sheet name="Лист3" sheetId="3" r:id="rId3"/>
  </sheets>
  <definedNames>
    <definedName name="_xlnm.Print_Titles" localSheetId="0">'приол 12 '!$6:$6</definedName>
    <definedName name="_xlnm.Print_Titles" localSheetId="1">'приол 13  2015-2016'!$6:$6</definedName>
  </definedNames>
  <calcPr fullCalcOnLoad="1"/>
</workbook>
</file>

<file path=xl/sharedStrings.xml><?xml version="1.0" encoding="utf-8"?>
<sst xmlns="http://schemas.openxmlformats.org/spreadsheetml/2006/main" count="186" uniqueCount="67">
  <si>
    <t>Код</t>
  </si>
  <si>
    <t>Исполнители</t>
  </si>
  <si>
    <t>Администрация  района (аймака)</t>
  </si>
  <si>
    <t>Отдел образования Онгудайского района</t>
  </si>
  <si>
    <t>(тыс.руб)</t>
  </si>
  <si>
    <t>Отдел культуры, спорта и туризма</t>
  </si>
  <si>
    <t xml:space="preserve">Приложение 13 </t>
  </si>
  <si>
    <t xml:space="preserve"> Приложение 12</t>
  </si>
  <si>
    <t>К решению "О бюджете муниципального образования "Онгудайский район" на 2014год и на 2015 и 2016 годов"</t>
  </si>
  <si>
    <t>ВЦП "Обеспечение жильем молодых семей на территории  муниципального образования  "Онгудайский район" на 2014-2016 гг.</t>
  </si>
  <si>
    <t>ВЦП "Развитие культуры и библиотечного дела Онгудайского района" на 2014-2016гг.</t>
  </si>
  <si>
    <t>ВЦП "Реализация молодежной политики на 2014-2016гг.</t>
  </si>
  <si>
    <t>ВЦП "Развитие физической культуры , спорта и фромирование здорового образа жизни в Онгудайском районе на 2014-2016 гг."</t>
  </si>
  <si>
    <t>ВЦП "Развитие доступного общего образования в муниципальном образовании  "Онгудайский район"на 2014-2016 гг."</t>
  </si>
  <si>
    <t>ВЦП "Развитие доступного дошкольного образования в муниципальном образовании  "Онгудайский район" на 2014-2016 гг."</t>
  </si>
  <si>
    <t>ВЦП "Оборудование медицинских кабинетов образовательных учреждений Онгудаййского района медицинским оборудованием и инструментарием на 2014-2016 гг."</t>
  </si>
  <si>
    <t>ВЦП "Совершенствование организации питания в организованных детских коллективах Онгудайского района на 2014-2016 гг."</t>
  </si>
  <si>
    <t>ВЦП "Улучшение условий охраны труда в образовательных учреждениях Онгудайского района на 2014-2016гг."</t>
  </si>
  <si>
    <t>ВЦП "Комплексные меры по противодействию  незаконному обороту и потреблению наркотических средств, психотропных веществ и их прекурсоров в Онгудайском районе на 2014-2016 годы."</t>
  </si>
  <si>
    <t>ВЦП  "О мерах по противодействию терроризму и экстремизму в муниципальном образовании  "Онгудайский район" на 2014-2016 гг."</t>
  </si>
  <si>
    <t>ВЦП "Повышение  безопасности дорожного движения на территории муниципального образования  "Онгудайский район" на 2014-2016 гг."</t>
  </si>
  <si>
    <t>ВЦП "Комплексные меры профилактики правонарушений на территории МО "Онгудайский район" на 2014-2016гг."</t>
  </si>
  <si>
    <t>ВЦП  "Формирование эффективной системы управления и распоряжения муниципальным имуществом на 2014-2016 гг."</t>
  </si>
  <si>
    <t>ВЦП  "Повышение эффективности использования земельных участков  на территории муниципального образования "Онгудайский район" на 2014-2016 гг."</t>
  </si>
  <si>
    <t>ВЦП  "Проведение капитального ремонта многоквартирных домов в Онгудайском районе  на 2012-2014 гг."</t>
  </si>
  <si>
    <t>ВЦП  "Переселение граждан из аварийного жилищного фонда в Онгудайском районе  на 2012-2014гг."</t>
  </si>
  <si>
    <t>ВЦП "Энергосбережение  в муниицпальном образовании "Онгудайский район" на 2010-2015 гг."</t>
  </si>
  <si>
    <t>Развитие культуры</t>
  </si>
  <si>
    <t>Библиотечное дело</t>
  </si>
  <si>
    <t xml:space="preserve">ВЦП "Развитие дополнительного образования в МО "Онгудайском районе" на 2014-2016 гг." </t>
  </si>
  <si>
    <t>ВЦП "Развитие дополнительного образования  детей в Онгудайском районе на базе МАОУДОД "Онгудайская детская школа искусств" на 2014-2016 годы"</t>
  </si>
  <si>
    <t>ВЦП "Развитие дополнительного образования  детей в Онгудайском районе" на базе Детско-юношеской спортивной школы им.Н.В.Кулачева на 2014-2016 годы"</t>
  </si>
  <si>
    <t>ВЦП "Организация отдыха, оздоровления и занятости детей в муниципальных образовательных учреждениях муниципального образования  "Онгудайский район" на 2014-2016гг."</t>
  </si>
  <si>
    <t>ВЦП "Медико -социальная поддержка слабозащищенных  категорий населения в  муниципальном образовании  "Онгудайский район"  на 2014-2016 гг."</t>
  </si>
  <si>
    <t>ВЦП " Программа комплексного развития систем коммунальной инфраструктуры муниципального образования  "Онгудайский район" на 2014-2020 гг."</t>
  </si>
  <si>
    <t>ВЦП "Устойчивое развитие сельских территорий муниципального образования "Онгудайский район" на период 2014-2016 годы"</t>
  </si>
  <si>
    <t>Объекты капитального строительства</t>
  </si>
  <si>
    <t>Обеспечение жильем специалистов на селе</t>
  </si>
  <si>
    <t>ВЦП "Развитие агропромышленного комплекса муниципального образования "Онгудайский район" на 2014-2016годы"</t>
  </si>
  <si>
    <t>ВЦП "Социальная защита населения муниципального образования "Онгудайский район" на 2014-2016 годы"</t>
  </si>
  <si>
    <t>ВЦП "Поддержка и развитие печатных средств массовой информации в муниципальном образовании "Онгудайский район" на 2014-2016 г.г"</t>
  </si>
  <si>
    <t>ВЦП "Обеспечение деятельности администрации района (аймака) муниципального образования "Онгудайский район" и её структурных подразделений на 2014-2016 годы"</t>
  </si>
  <si>
    <t>ВЦП "Благоустройство территории Онгудайского района на 2014-2016 годы"</t>
  </si>
  <si>
    <t>ВЦП «Развитие малого предпринимательства в Онгудайском районе на 2014-2016 годы»</t>
  </si>
  <si>
    <t>ВЦП Строительство, реконструкция  объектов социальной сферы на 2014-2016 гг.</t>
  </si>
  <si>
    <t>Строительство и реконструкция объектов социальной сферы</t>
  </si>
  <si>
    <t>Финансирование БУ ОКС муниципального образования "Онгудайский район"</t>
  </si>
  <si>
    <t>ВЦП "Вакцинопрофилактика заболеваний, управляемых иммунизацией на территории муниципального оборазования "Онгудайский район" на 2014-2016 годы"</t>
  </si>
  <si>
    <t>ВЦП "Профилактика и предупреждение распростанения туберкулеза  на территории муниципального оборазования "Онгудайский район" на 2014-2016 годы"</t>
  </si>
  <si>
    <t>ВЦП "О мерах  предупреждения дальнейшего распространения вирусных гепатитов "В" и "С"  на территории муниципального оборазования "Онгудайский район" на 2014-2016 годы"</t>
  </si>
  <si>
    <t>ВЦП "Неотложные меры по совершенствованию психиатрической помощи населению Онгудайского района на 2014-2016 годы"</t>
  </si>
  <si>
    <t>ВЦП "О мерах предупреждения дальнейшего распространения заболеваний, передающихся перимущественно половым путем на территории муниципального оборазования "Онгудайский район" на 2014-2016 годы"</t>
  </si>
  <si>
    <t>ВЦП "Неотложные меры по совершенствованию онкологической помощи населению Онгудайского района на 2014-2016 годы"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</si>
  <si>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</t>
  </si>
  <si>
    <t>Управление по экономике и финансам Онгудайского района</t>
  </si>
  <si>
    <t>Итого  по ведомственным целевым программам</t>
  </si>
  <si>
    <t>Распределение бюджетных ассигнований на реализацию ведомственных целевых программ 
 муниципального образования «Онгудайский район» на 2014 год.</t>
  </si>
  <si>
    <t>Распределение бюджетных ассигнований на реализацию ведомственных  целевых программ 
 муниципального образования «Онгудайский район» на 2015 и 2016 годы.</t>
  </si>
  <si>
    <t>ВЦП "Развитие дополнительного образования  детей в Онгудайском районе на базе МБОУ "Центр детского творчества"  на 2014-2016 годы"</t>
  </si>
  <si>
    <t>3</t>
  </si>
  <si>
    <t>4</t>
  </si>
  <si>
    <t xml:space="preserve">Наименование </t>
  </si>
  <si>
    <t>Энергосбережение объектов общего образования</t>
  </si>
  <si>
    <t>2014г</t>
  </si>
  <si>
    <t>2015г</t>
  </si>
  <si>
    <t>2016г</t>
  </si>
  <si>
    <t>ВЦП "Профилактика и предупреждение распространения туберкулеза  на территории муниципального оборазования "Онгудайский район" на 2014-2016 годы"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</si>
</sst>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color indexed="8"/>
      <name val="Times New Roman"/>
      <family val="1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6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2" fillId="0" borderId="11" xfId="54" applyFont="1" applyFill="1" applyBorder="1" applyAlignment="1">
      <alignment horizontal="left" vertical="center" wrapText="1"/>
      <protection/>
    </xf>
    <xf numFmtId="0" fontId="2" fillId="0" borderId="12" xfId="54" applyFont="1" applyFill="1" applyBorder="1" applyAlignment="1">
      <alignment horizontal="left" vertical="center" wrapText="1"/>
      <protection/>
    </xf>
    <xf numFmtId="0" fontId="2" fillId="0" borderId="11" xfId="54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2" fillId="33" borderId="11" xfId="54" applyFont="1" applyFill="1" applyBorder="1" applyAlignment="1">
      <alignment horizontal="left" wrapText="1"/>
      <protection/>
    </xf>
    <xf numFmtId="0" fontId="47" fillId="0" borderId="10" xfId="0" applyFont="1" applyBorder="1" applyAlignment="1">
      <alignment/>
    </xf>
    <xf numFmtId="0" fontId="47" fillId="0" borderId="0" xfId="0" applyFont="1" applyFill="1" applyAlignment="1">
      <alignment horizontal="center"/>
    </xf>
    <xf numFmtId="0" fontId="2" fillId="0" borderId="10" xfId="54" applyFont="1" applyFill="1" applyBorder="1" applyAlignment="1">
      <alignment horizontal="center"/>
      <protection/>
    </xf>
    <xf numFmtId="0" fontId="47" fillId="0" borderId="10" xfId="0" applyFont="1" applyBorder="1" applyAlignment="1">
      <alignment wrapText="1"/>
    </xf>
    <xf numFmtId="0" fontId="2" fillId="33" borderId="10" xfId="54" applyFont="1" applyFill="1" applyBorder="1" applyAlignment="1">
      <alignment horizontal="center"/>
      <protection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center"/>
    </xf>
    <xf numFmtId="0" fontId="4" fillId="0" borderId="11" xfId="54" applyFont="1" applyFill="1" applyBorder="1" applyAlignment="1">
      <alignment horizontal="left"/>
      <protection/>
    </xf>
    <xf numFmtId="0" fontId="4" fillId="0" borderId="11" xfId="54" applyFont="1" applyFill="1" applyBorder="1" applyAlignment="1">
      <alignment horizontal="left" wrapText="1"/>
      <protection/>
    </xf>
    <xf numFmtId="2" fontId="47" fillId="0" borderId="10" xfId="0" applyNumberFormat="1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 wrapText="1"/>
    </xf>
    <xf numFmtId="2" fontId="47" fillId="0" borderId="10" xfId="0" applyNumberFormat="1" applyFont="1" applyBorder="1" applyAlignment="1">
      <alignment horizontal="right" wrapText="1"/>
    </xf>
    <xf numFmtId="2" fontId="48" fillId="0" borderId="10" xfId="0" applyNumberFormat="1" applyFont="1" applyBorder="1" applyAlignment="1">
      <alignment horizontal="right" wrapText="1"/>
    </xf>
    <xf numFmtId="2" fontId="47" fillId="0" borderId="10" xfId="0" applyNumberFormat="1" applyFont="1" applyBorder="1" applyAlignment="1">
      <alignment horizontal="center"/>
    </xf>
    <xf numFmtId="2" fontId="47" fillId="33" borderId="10" xfId="0" applyNumberFormat="1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4" fillId="0" borderId="10" xfId="54" applyFont="1" applyFill="1" applyBorder="1" applyAlignment="1">
      <alignment horizontal="center"/>
      <protection/>
    </xf>
    <xf numFmtId="2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2" fontId="49" fillId="0" borderId="10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2" fontId="47" fillId="0" borderId="0" xfId="0" applyNumberFormat="1" applyFont="1" applyAlignment="1">
      <alignment horizontal="right" wrapText="1"/>
    </xf>
    <xf numFmtId="2" fontId="47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right" wrapText="1"/>
    </xf>
    <xf numFmtId="2" fontId="50" fillId="0" borderId="10" xfId="0" applyNumberFormat="1" applyFont="1" applyBorder="1" applyAlignment="1">
      <alignment horizontal="right" wrapText="1"/>
    </xf>
    <xf numFmtId="2" fontId="47" fillId="33" borderId="10" xfId="0" applyNumberFormat="1" applyFont="1" applyFill="1" applyBorder="1" applyAlignment="1">
      <alignment horizontal="right"/>
    </xf>
    <xf numFmtId="49" fontId="46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right"/>
    </xf>
    <xf numFmtId="49" fontId="51" fillId="0" borderId="10" xfId="0" applyNumberFormat="1" applyFont="1" applyBorder="1" applyAlignment="1">
      <alignment horizontal="center" vertical="center" wrapText="1"/>
    </xf>
    <xf numFmtId="0" fontId="27" fillId="0" borderId="10" xfId="54" applyFont="1" applyFill="1" applyBorder="1" applyAlignment="1">
      <alignment horizontal="center"/>
      <protection/>
    </xf>
    <xf numFmtId="0" fontId="47" fillId="0" borderId="0" xfId="0" applyFont="1" applyAlignment="1">
      <alignment wrapText="1"/>
    </xf>
    <xf numFmtId="169" fontId="47" fillId="0" borderId="0" xfId="0" applyNumberFormat="1" applyFont="1" applyAlignment="1">
      <alignment wrapText="1"/>
    </xf>
    <xf numFmtId="0" fontId="5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="89" zoomScaleSheetLayoutView="89" workbookViewId="0" topLeftCell="A1">
      <selection activeCell="C50" sqref="C49:C50"/>
    </sheetView>
  </sheetViews>
  <sheetFormatPr defaultColWidth="9.140625" defaultRowHeight="15"/>
  <cols>
    <col min="1" max="1" width="15.57421875" style="12" customWidth="1"/>
    <col min="2" max="2" width="47.140625" style="5" customWidth="1"/>
    <col min="3" max="3" width="13.421875" style="5" customWidth="1"/>
    <col min="4" max="4" width="28.7109375" style="5" customWidth="1"/>
    <col min="5" max="16384" width="9.140625" style="5" customWidth="1"/>
  </cols>
  <sheetData>
    <row r="1" spans="3:4" ht="12.75">
      <c r="C1" s="50" t="s">
        <v>7</v>
      </c>
      <c r="D1" s="50"/>
    </row>
    <row r="2" spans="3:4" ht="43.5" customHeight="1">
      <c r="C2" s="51" t="s">
        <v>8</v>
      </c>
      <c r="D2" s="50"/>
    </row>
    <row r="3" spans="1:4" ht="34.5" customHeight="1">
      <c r="A3" s="52" t="s">
        <v>56</v>
      </c>
      <c r="B3" s="53"/>
      <c r="C3" s="53"/>
      <c r="D3" s="53"/>
    </row>
    <row r="4" ht="12.75">
      <c r="D4" s="2" t="s">
        <v>4</v>
      </c>
    </row>
    <row r="5" spans="1:4" ht="27.75" customHeight="1">
      <c r="A5" s="3" t="s">
        <v>0</v>
      </c>
      <c r="B5" s="1" t="s">
        <v>61</v>
      </c>
      <c r="C5" s="1" t="s">
        <v>63</v>
      </c>
      <c r="D5" s="1" t="s">
        <v>1</v>
      </c>
    </row>
    <row r="6" spans="1:4" s="39" customFormat="1" ht="8.25">
      <c r="A6" s="36">
        <v>1</v>
      </c>
      <c r="B6" s="37">
        <v>2</v>
      </c>
      <c r="C6" s="38">
        <v>3</v>
      </c>
      <c r="D6" s="38">
        <v>4</v>
      </c>
    </row>
    <row r="7" spans="1:4" ht="25.5">
      <c r="A7" s="13">
        <v>7950100</v>
      </c>
      <c r="B7" s="8" t="s">
        <v>11</v>
      </c>
      <c r="C7" s="25">
        <v>406.74</v>
      </c>
      <c r="D7" s="14" t="s">
        <v>5</v>
      </c>
    </row>
    <row r="8" spans="1:4" ht="38.25">
      <c r="A8" s="13">
        <v>7950200</v>
      </c>
      <c r="B8" s="8" t="s">
        <v>9</v>
      </c>
      <c r="C8" s="21">
        <v>200</v>
      </c>
      <c r="D8" s="14" t="s">
        <v>2</v>
      </c>
    </row>
    <row r="9" spans="1:4" ht="25.5" customHeight="1">
      <c r="A9" s="13">
        <v>7950300</v>
      </c>
      <c r="B9" s="8" t="s">
        <v>10</v>
      </c>
      <c r="C9" s="21">
        <f>SUM(C10:C11)</f>
        <v>12902.039999999999</v>
      </c>
      <c r="D9" s="14" t="s">
        <v>5</v>
      </c>
    </row>
    <row r="10" spans="1:4" s="31" customFormat="1" ht="25.5" customHeight="1">
      <c r="A10" s="28">
        <v>7950301</v>
      </c>
      <c r="B10" s="20" t="s">
        <v>27</v>
      </c>
      <c r="C10" s="33">
        <v>8931.82</v>
      </c>
      <c r="D10" s="30"/>
    </row>
    <row r="11" spans="1:4" s="31" customFormat="1" ht="12.75">
      <c r="A11" s="28">
        <v>7950302</v>
      </c>
      <c r="B11" s="20" t="s">
        <v>28</v>
      </c>
      <c r="C11" s="33">
        <v>3970.22</v>
      </c>
      <c r="D11" s="30"/>
    </row>
    <row r="12" spans="1:4" ht="38.25">
      <c r="A12" s="13">
        <v>7950400</v>
      </c>
      <c r="B12" s="8" t="s">
        <v>12</v>
      </c>
      <c r="C12" s="21">
        <v>700</v>
      </c>
      <c r="D12" s="14" t="s">
        <v>5</v>
      </c>
    </row>
    <row r="13" spans="1:4" ht="23.25" customHeight="1">
      <c r="A13" s="13">
        <v>7950500</v>
      </c>
      <c r="B13" s="8" t="s">
        <v>14</v>
      </c>
      <c r="C13" s="22">
        <v>1105.1</v>
      </c>
      <c r="D13" s="4" t="s">
        <v>3</v>
      </c>
    </row>
    <row r="14" spans="1:4" ht="38.25">
      <c r="A14" s="13">
        <v>7950600</v>
      </c>
      <c r="B14" s="8" t="s">
        <v>13</v>
      </c>
      <c r="C14" s="22">
        <f>28826.96+600+500</f>
        <v>29926.96</v>
      </c>
      <c r="D14" s="4" t="s">
        <v>3</v>
      </c>
    </row>
    <row r="15" spans="1:4" ht="15">
      <c r="A15" s="49">
        <v>7950601</v>
      </c>
      <c r="B15" s="20" t="s">
        <v>62</v>
      </c>
      <c r="C15" s="22">
        <v>500</v>
      </c>
      <c r="D15" s="4"/>
    </row>
    <row r="16" spans="1:4" ht="47.25" customHeight="1">
      <c r="A16" s="13">
        <v>7950700</v>
      </c>
      <c r="B16" s="8" t="s">
        <v>15</v>
      </c>
      <c r="C16" s="22">
        <v>200</v>
      </c>
      <c r="D16" s="4" t="s">
        <v>3</v>
      </c>
    </row>
    <row r="17" spans="1:4" ht="38.25">
      <c r="A17" s="13">
        <v>7950800</v>
      </c>
      <c r="B17" s="8" t="s">
        <v>16</v>
      </c>
      <c r="C17" s="22">
        <v>4900</v>
      </c>
      <c r="D17" s="4" t="s">
        <v>3</v>
      </c>
    </row>
    <row r="18" spans="1:4" ht="38.25">
      <c r="A18" s="13">
        <v>7950900</v>
      </c>
      <c r="B18" s="8" t="s">
        <v>17</v>
      </c>
      <c r="C18" s="22">
        <v>996</v>
      </c>
      <c r="D18" s="4" t="s">
        <v>3</v>
      </c>
    </row>
    <row r="19" spans="1:4" ht="38.25" customHeight="1">
      <c r="A19" s="13">
        <v>7951000</v>
      </c>
      <c r="B19" s="8" t="s">
        <v>58</v>
      </c>
      <c r="C19" s="22">
        <v>4607.2</v>
      </c>
      <c r="D19" s="4" t="s">
        <v>3</v>
      </c>
    </row>
    <row r="20" spans="1:4" ht="25.5">
      <c r="A20" s="13">
        <v>7952000</v>
      </c>
      <c r="B20" s="8" t="s">
        <v>29</v>
      </c>
      <c r="C20" s="21">
        <f>SUM(C21:C22)</f>
        <v>15586.740000000002</v>
      </c>
      <c r="D20" s="14" t="s">
        <v>2</v>
      </c>
    </row>
    <row r="21" spans="1:4" s="31" customFormat="1" ht="40.5" customHeight="1">
      <c r="A21" s="28">
        <v>7952001</v>
      </c>
      <c r="B21" s="20" t="s">
        <v>30</v>
      </c>
      <c r="C21" s="34">
        <v>4209.62</v>
      </c>
      <c r="D21" s="35"/>
    </row>
    <row r="22" spans="1:4" s="31" customFormat="1" ht="39.75" customHeight="1">
      <c r="A22" s="28">
        <v>7952002</v>
      </c>
      <c r="B22" s="20" t="s">
        <v>31</v>
      </c>
      <c r="C22" s="34">
        <v>11377.12</v>
      </c>
      <c r="D22" s="35"/>
    </row>
    <row r="23" spans="1:4" ht="51">
      <c r="A23" s="13">
        <v>7952100</v>
      </c>
      <c r="B23" s="8" t="s">
        <v>32</v>
      </c>
      <c r="C23" s="21">
        <v>1124.74</v>
      </c>
      <c r="D23" s="4" t="s">
        <v>3</v>
      </c>
    </row>
    <row r="24" spans="1:4" ht="51">
      <c r="A24" s="13">
        <v>7952200</v>
      </c>
      <c r="B24" s="8" t="s">
        <v>33</v>
      </c>
      <c r="C24" s="22">
        <v>375</v>
      </c>
      <c r="D24" s="14" t="s">
        <v>2</v>
      </c>
    </row>
    <row r="25" spans="1:4" ht="50.25" customHeight="1">
      <c r="A25" s="13">
        <v>7952300</v>
      </c>
      <c r="B25" s="8" t="s">
        <v>18</v>
      </c>
      <c r="C25" s="22">
        <v>20</v>
      </c>
      <c r="D25" s="14" t="s">
        <v>2</v>
      </c>
    </row>
    <row r="26" spans="1:4" ht="45.75" customHeight="1">
      <c r="A26" s="13">
        <v>7952400</v>
      </c>
      <c r="B26" s="8" t="s">
        <v>19</v>
      </c>
      <c r="C26" s="22">
        <v>15</v>
      </c>
      <c r="D26" s="14" t="s">
        <v>2</v>
      </c>
    </row>
    <row r="27" spans="1:4" ht="38.25">
      <c r="A27" s="13">
        <v>7952500</v>
      </c>
      <c r="B27" s="8" t="s">
        <v>20</v>
      </c>
      <c r="C27" s="22">
        <v>50</v>
      </c>
      <c r="D27" s="4" t="s">
        <v>3</v>
      </c>
    </row>
    <row r="28" spans="1:4" ht="38.25">
      <c r="A28" s="13">
        <v>7952600</v>
      </c>
      <c r="B28" s="8" t="s">
        <v>21</v>
      </c>
      <c r="C28" s="25">
        <v>50</v>
      </c>
      <c r="D28" s="14" t="s">
        <v>2</v>
      </c>
    </row>
    <row r="29" spans="1:4" ht="38.25">
      <c r="A29" s="13">
        <v>7952700</v>
      </c>
      <c r="B29" s="8" t="s">
        <v>22</v>
      </c>
      <c r="C29" s="25">
        <v>100</v>
      </c>
      <c r="D29" s="14" t="s">
        <v>2</v>
      </c>
    </row>
    <row r="30" spans="1:4" ht="38.25">
      <c r="A30" s="13">
        <v>7952800</v>
      </c>
      <c r="B30" s="8" t="s">
        <v>23</v>
      </c>
      <c r="C30" s="25">
        <v>200</v>
      </c>
      <c r="D30" s="14" t="s">
        <v>2</v>
      </c>
    </row>
    <row r="31" spans="1:4" s="27" customFormat="1" ht="38.25" hidden="1">
      <c r="A31" s="15">
        <v>7952900</v>
      </c>
      <c r="B31" s="10" t="s">
        <v>24</v>
      </c>
      <c r="C31" s="26"/>
      <c r="D31" s="16"/>
    </row>
    <row r="32" spans="1:4" s="27" customFormat="1" ht="25.5" hidden="1">
      <c r="A32" s="15">
        <v>7953000</v>
      </c>
      <c r="B32" s="10" t="s">
        <v>25</v>
      </c>
      <c r="C32" s="26"/>
      <c r="D32" s="17"/>
    </row>
    <row r="33" spans="1:4" ht="38.25">
      <c r="A33" s="13">
        <v>7953100</v>
      </c>
      <c r="B33" s="8" t="s">
        <v>34</v>
      </c>
      <c r="C33" s="25">
        <v>300</v>
      </c>
      <c r="D33" s="14" t="s">
        <v>2</v>
      </c>
    </row>
    <row r="34" spans="1:4" ht="25.5">
      <c r="A34" s="13">
        <v>7953200</v>
      </c>
      <c r="B34" s="8" t="s">
        <v>26</v>
      </c>
      <c r="C34" s="25">
        <f>414+700-500</f>
        <v>614</v>
      </c>
      <c r="D34" s="14" t="s">
        <v>2</v>
      </c>
    </row>
    <row r="35" spans="1:4" ht="38.25">
      <c r="A35" s="13">
        <v>7953300</v>
      </c>
      <c r="B35" s="8" t="s">
        <v>35</v>
      </c>
      <c r="C35" s="25">
        <f>SUM(C36:C37)</f>
        <v>3100</v>
      </c>
      <c r="D35" s="14" t="s">
        <v>2</v>
      </c>
    </row>
    <row r="36" spans="1:4" s="31" customFormat="1" ht="12.75">
      <c r="A36" s="28">
        <v>7953301</v>
      </c>
      <c r="B36" s="19" t="s">
        <v>36</v>
      </c>
      <c r="C36" s="29">
        <f>700+900</f>
        <v>1600</v>
      </c>
      <c r="D36" s="30"/>
    </row>
    <row r="37" spans="1:4" s="31" customFormat="1" ht="12.75">
      <c r="A37" s="28">
        <v>7953302</v>
      </c>
      <c r="B37" s="19" t="s">
        <v>37</v>
      </c>
      <c r="C37" s="29">
        <v>1500</v>
      </c>
      <c r="D37" s="30"/>
    </row>
    <row r="38" spans="1:4" ht="38.25">
      <c r="A38" s="13">
        <v>7953400</v>
      </c>
      <c r="B38" s="8" t="s">
        <v>38</v>
      </c>
      <c r="C38" s="25">
        <v>650</v>
      </c>
      <c r="D38" s="14" t="s">
        <v>2</v>
      </c>
    </row>
    <row r="39" spans="1:4" ht="25.5">
      <c r="A39" s="13">
        <v>7953500</v>
      </c>
      <c r="B39" s="8" t="s">
        <v>39</v>
      </c>
      <c r="C39" s="25">
        <v>200</v>
      </c>
      <c r="D39" s="14" t="s">
        <v>5</v>
      </c>
    </row>
    <row r="40" spans="1:4" ht="38.25">
      <c r="A40" s="13">
        <v>7953600</v>
      </c>
      <c r="B40" s="8" t="s">
        <v>40</v>
      </c>
      <c r="C40" s="25">
        <v>1163.35</v>
      </c>
      <c r="D40" s="14" t="s">
        <v>2</v>
      </c>
    </row>
    <row r="41" spans="1:4" ht="51">
      <c r="A41" s="13">
        <v>7953700</v>
      </c>
      <c r="B41" s="6" t="s">
        <v>41</v>
      </c>
      <c r="C41" s="25">
        <f>9307.34+123.5</f>
        <v>9430.84</v>
      </c>
      <c r="D41" s="14" t="s">
        <v>2</v>
      </c>
    </row>
    <row r="42" spans="1:4" ht="25.5">
      <c r="A42" s="13">
        <v>7953800</v>
      </c>
      <c r="B42" s="7" t="s">
        <v>42</v>
      </c>
      <c r="C42" s="25">
        <v>965.8</v>
      </c>
      <c r="D42" s="14" t="s">
        <v>2</v>
      </c>
    </row>
    <row r="43" spans="1:4" ht="25.5">
      <c r="A43" s="13">
        <v>7953900</v>
      </c>
      <c r="B43" s="6" t="s">
        <v>43</v>
      </c>
      <c r="C43" s="25">
        <v>1000</v>
      </c>
      <c r="D43" s="14" t="s">
        <v>54</v>
      </c>
    </row>
    <row r="44" spans="1:4" ht="25.5">
      <c r="A44" s="13">
        <v>7954000</v>
      </c>
      <c r="B44" s="8" t="s">
        <v>44</v>
      </c>
      <c r="C44" s="25">
        <f>SUM(C45:C46)</f>
        <v>2922.2</v>
      </c>
      <c r="D44" s="14" t="s">
        <v>2</v>
      </c>
    </row>
    <row r="45" spans="1:4" s="31" customFormat="1" ht="25.5">
      <c r="A45" s="28">
        <v>7954001</v>
      </c>
      <c r="B45" s="20" t="s">
        <v>45</v>
      </c>
      <c r="C45" s="29">
        <f>645.44+273+600</f>
        <v>1518.44</v>
      </c>
      <c r="D45" s="32"/>
    </row>
    <row r="46" spans="1:4" s="31" customFormat="1" ht="25.5">
      <c r="A46" s="28">
        <v>7954002</v>
      </c>
      <c r="B46" s="20" t="s">
        <v>46</v>
      </c>
      <c r="C46" s="29">
        <v>1403.76</v>
      </c>
      <c r="D46" s="32"/>
    </row>
    <row r="47" spans="1:4" ht="51">
      <c r="A47" s="13">
        <v>7954100</v>
      </c>
      <c r="B47" s="9" t="s">
        <v>53</v>
      </c>
      <c r="C47" s="25">
        <v>6977.11</v>
      </c>
      <c r="D47" s="4" t="s">
        <v>3</v>
      </c>
    </row>
    <row r="48" spans="1:4" ht="51">
      <c r="A48" s="13">
        <v>7954200</v>
      </c>
      <c r="B48" s="8" t="s">
        <v>47</v>
      </c>
      <c r="C48" s="25">
        <v>100</v>
      </c>
      <c r="D48" s="14" t="s">
        <v>2</v>
      </c>
    </row>
    <row r="49" spans="1:4" ht="51">
      <c r="A49" s="13">
        <v>7954300</v>
      </c>
      <c r="B49" s="8" t="s">
        <v>48</v>
      </c>
      <c r="C49" s="25">
        <v>50</v>
      </c>
      <c r="D49" s="14" t="s">
        <v>2</v>
      </c>
    </row>
    <row r="50" spans="1:4" ht="51">
      <c r="A50" s="13">
        <v>7954400</v>
      </c>
      <c r="B50" s="8" t="s">
        <v>49</v>
      </c>
      <c r="C50" s="25">
        <v>7</v>
      </c>
      <c r="D50" s="14" t="s">
        <v>2</v>
      </c>
    </row>
    <row r="51" spans="1:4" ht="38.25">
      <c r="A51" s="13">
        <v>7954500</v>
      </c>
      <c r="B51" s="8" t="s">
        <v>50</v>
      </c>
      <c r="C51" s="25">
        <v>6</v>
      </c>
      <c r="D51" s="14" t="s">
        <v>2</v>
      </c>
    </row>
    <row r="52" spans="1:4" ht="63.75">
      <c r="A52" s="13">
        <v>7954600</v>
      </c>
      <c r="B52" s="8" t="s">
        <v>51</v>
      </c>
      <c r="C52" s="25">
        <v>6</v>
      </c>
      <c r="D52" s="14" t="s">
        <v>2</v>
      </c>
    </row>
    <row r="53" spans="1:4" ht="38.25">
      <c r="A53" s="13">
        <v>7954700</v>
      </c>
      <c r="B53" s="8" t="s">
        <v>52</v>
      </c>
      <c r="C53" s="25">
        <v>6</v>
      </c>
      <c r="D53" s="14" t="s">
        <v>2</v>
      </c>
    </row>
    <row r="54" spans="1:4" ht="12.75">
      <c r="A54" s="18"/>
      <c r="B54" s="11" t="s">
        <v>55</v>
      </c>
      <c r="C54" s="25">
        <f>SUM(C7:C53)-C9-C20-C35-C44-C15</f>
        <v>100963.81999999999</v>
      </c>
      <c r="D54" s="11"/>
    </row>
  </sheetData>
  <sheetProtection/>
  <mergeCells count="3">
    <mergeCell ref="C1:D1"/>
    <mergeCell ref="C2:D2"/>
    <mergeCell ref="A3:D3"/>
  </mergeCells>
  <printOptions/>
  <pageMargins left="0.9055118110236221" right="0" top="0.1968503937007874" bottom="0.1968503937007874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89" zoomScaleSheetLayoutView="89" workbookViewId="0" topLeftCell="A51">
      <selection activeCell="A2" sqref="A2:IV2"/>
    </sheetView>
  </sheetViews>
  <sheetFormatPr defaultColWidth="9.140625" defaultRowHeight="15"/>
  <cols>
    <col min="1" max="1" width="15.57421875" style="12" customWidth="1"/>
    <col min="2" max="2" width="47.140625" style="5" customWidth="1"/>
    <col min="3" max="4" width="10.57421875" style="40" customWidth="1"/>
    <col min="5" max="5" width="28.7109375" style="5" customWidth="1"/>
    <col min="6" max="16384" width="9.140625" style="5" customWidth="1"/>
  </cols>
  <sheetData>
    <row r="1" spans="3:5" ht="12.75">
      <c r="C1" s="41"/>
      <c r="D1" s="50" t="s">
        <v>6</v>
      </c>
      <c r="E1" s="50"/>
    </row>
    <row r="2" spans="3:5" ht="45.75" customHeight="1">
      <c r="C2" s="41"/>
      <c r="D2" s="51" t="s">
        <v>8</v>
      </c>
      <c r="E2" s="50"/>
    </row>
    <row r="3" spans="1:5" ht="33.75" customHeight="1">
      <c r="A3" s="52" t="s">
        <v>57</v>
      </c>
      <c r="B3" s="53"/>
      <c r="C3" s="53"/>
      <c r="D3" s="53"/>
      <c r="E3" s="53"/>
    </row>
    <row r="4" ht="12.75">
      <c r="E4" s="2" t="s">
        <v>4</v>
      </c>
    </row>
    <row r="5" spans="1:5" ht="25.5" customHeight="1">
      <c r="A5" s="3" t="s">
        <v>0</v>
      </c>
      <c r="B5" s="1" t="s">
        <v>61</v>
      </c>
      <c r="C5" s="46" t="s">
        <v>64</v>
      </c>
      <c r="D5" s="46" t="s">
        <v>65</v>
      </c>
      <c r="E5" s="1" t="s">
        <v>1</v>
      </c>
    </row>
    <row r="6" spans="1:5" s="39" customFormat="1" ht="8.25">
      <c r="A6" s="36">
        <v>1</v>
      </c>
      <c r="B6" s="37">
        <v>2</v>
      </c>
      <c r="C6" s="48" t="s">
        <v>59</v>
      </c>
      <c r="D6" s="48" t="s">
        <v>60</v>
      </c>
      <c r="E6" s="38">
        <v>5</v>
      </c>
    </row>
    <row r="7" spans="1:5" ht="25.5">
      <c r="A7" s="13">
        <v>7950100</v>
      </c>
      <c r="B7" s="8" t="s">
        <v>11</v>
      </c>
      <c r="C7" s="42">
        <v>406.74</v>
      </c>
      <c r="D7" s="42">
        <v>406.74</v>
      </c>
      <c r="E7" s="14" t="s">
        <v>5</v>
      </c>
    </row>
    <row r="8" spans="1:5" ht="38.25">
      <c r="A8" s="13">
        <v>7950200</v>
      </c>
      <c r="B8" s="8" t="s">
        <v>9</v>
      </c>
      <c r="C8" s="23">
        <v>200</v>
      </c>
      <c r="D8" s="23">
        <v>200</v>
      </c>
      <c r="E8" s="14" t="s">
        <v>2</v>
      </c>
    </row>
    <row r="9" spans="1:5" ht="25.5">
      <c r="A9" s="13">
        <v>7950300</v>
      </c>
      <c r="B9" s="8" t="s">
        <v>10</v>
      </c>
      <c r="C9" s="23">
        <f>SUM(C10:C11)</f>
        <v>12902.039999999999</v>
      </c>
      <c r="D9" s="23">
        <f>SUM(D10:D11)</f>
        <v>12902.039999999999</v>
      </c>
      <c r="E9" s="14" t="s">
        <v>5</v>
      </c>
    </row>
    <row r="10" spans="1:5" s="31" customFormat="1" ht="12.75">
      <c r="A10" s="28">
        <v>7950301</v>
      </c>
      <c r="B10" s="20" t="s">
        <v>27</v>
      </c>
      <c r="C10" s="43">
        <v>8931.82</v>
      </c>
      <c r="D10" s="43">
        <v>8931.82</v>
      </c>
      <c r="E10" s="30"/>
    </row>
    <row r="11" spans="1:5" s="31" customFormat="1" ht="12.75">
      <c r="A11" s="28">
        <v>7950302</v>
      </c>
      <c r="B11" s="20" t="s">
        <v>28</v>
      </c>
      <c r="C11" s="43">
        <v>3970.22</v>
      </c>
      <c r="D11" s="43">
        <v>3970.22</v>
      </c>
      <c r="E11" s="30"/>
    </row>
    <row r="12" spans="1:5" ht="38.25">
      <c r="A12" s="13">
        <v>7950400</v>
      </c>
      <c r="B12" s="8" t="s">
        <v>12</v>
      </c>
      <c r="C12" s="23">
        <v>700</v>
      </c>
      <c r="D12" s="23">
        <v>700</v>
      </c>
      <c r="E12" s="14" t="s">
        <v>5</v>
      </c>
    </row>
    <row r="13" spans="1:5" ht="38.25">
      <c r="A13" s="13">
        <v>7950500</v>
      </c>
      <c r="B13" s="8" t="s">
        <v>14</v>
      </c>
      <c r="C13" s="24">
        <v>1105.1</v>
      </c>
      <c r="D13" s="24">
        <v>1105.1</v>
      </c>
      <c r="E13" s="4" t="s">
        <v>3</v>
      </c>
    </row>
    <row r="14" spans="1:5" ht="38.25">
      <c r="A14" s="13">
        <v>7950600</v>
      </c>
      <c r="B14" s="8" t="s">
        <v>13</v>
      </c>
      <c r="C14" s="24">
        <f>28826.96+600</f>
        <v>29426.96</v>
      </c>
      <c r="D14" s="24">
        <f>28826.96+600</f>
        <v>29426.96</v>
      </c>
      <c r="E14" s="4" t="s">
        <v>3</v>
      </c>
    </row>
    <row r="15" spans="1:5" ht="51">
      <c r="A15" s="13">
        <v>7950700</v>
      </c>
      <c r="B15" s="8" t="s">
        <v>15</v>
      </c>
      <c r="C15" s="24">
        <v>200</v>
      </c>
      <c r="D15" s="24">
        <v>200</v>
      </c>
      <c r="E15" s="4" t="s">
        <v>3</v>
      </c>
    </row>
    <row r="16" spans="1:5" ht="38.25">
      <c r="A16" s="13">
        <v>7950800</v>
      </c>
      <c r="B16" s="8" t="s">
        <v>16</v>
      </c>
      <c r="C16" s="24">
        <v>4900</v>
      </c>
      <c r="D16" s="24">
        <v>4900</v>
      </c>
      <c r="E16" s="4" t="s">
        <v>3</v>
      </c>
    </row>
    <row r="17" spans="1:5" ht="38.25">
      <c r="A17" s="13">
        <v>7950900</v>
      </c>
      <c r="B17" s="8" t="s">
        <v>17</v>
      </c>
      <c r="C17" s="24">
        <v>996</v>
      </c>
      <c r="D17" s="24">
        <v>996</v>
      </c>
      <c r="E17" s="4" t="s">
        <v>3</v>
      </c>
    </row>
    <row r="18" spans="1:5" ht="38.25">
      <c r="A18" s="13">
        <v>7951000</v>
      </c>
      <c r="B18" s="8" t="s">
        <v>58</v>
      </c>
      <c r="C18" s="24">
        <v>4607.2</v>
      </c>
      <c r="D18" s="24">
        <v>4607.2</v>
      </c>
      <c r="E18" s="4" t="s">
        <v>3</v>
      </c>
    </row>
    <row r="19" spans="1:5" ht="25.5">
      <c r="A19" s="13">
        <v>7952000</v>
      </c>
      <c r="B19" s="8" t="s">
        <v>29</v>
      </c>
      <c r="C19" s="23">
        <f>SUM(C20:C21)</f>
        <v>15586.740000000002</v>
      </c>
      <c r="D19" s="23">
        <f>SUM(D20:D21)</f>
        <v>15586.740000000002</v>
      </c>
      <c r="E19" s="14" t="s">
        <v>2</v>
      </c>
    </row>
    <row r="20" spans="1:5" s="31" customFormat="1" ht="51">
      <c r="A20" s="28">
        <v>7952001</v>
      </c>
      <c r="B20" s="20" t="s">
        <v>30</v>
      </c>
      <c r="C20" s="44">
        <v>4209.62</v>
      </c>
      <c r="D20" s="44">
        <v>4209.62</v>
      </c>
      <c r="E20" s="35"/>
    </row>
    <row r="21" spans="1:5" s="31" customFormat="1" ht="51">
      <c r="A21" s="28">
        <v>7952002</v>
      </c>
      <c r="B21" s="20" t="s">
        <v>31</v>
      </c>
      <c r="C21" s="44">
        <v>11377.12</v>
      </c>
      <c r="D21" s="44">
        <v>11377.12</v>
      </c>
      <c r="E21" s="35"/>
    </row>
    <row r="22" spans="1:5" ht="51">
      <c r="A22" s="13">
        <v>7952100</v>
      </c>
      <c r="B22" s="8" t="s">
        <v>32</v>
      </c>
      <c r="C22" s="23">
        <v>1124.74</v>
      </c>
      <c r="D22" s="23">
        <v>1124.74</v>
      </c>
      <c r="E22" s="4" t="s">
        <v>3</v>
      </c>
    </row>
    <row r="23" spans="1:5" ht="51">
      <c r="A23" s="13">
        <v>7952200</v>
      </c>
      <c r="B23" s="8" t="s">
        <v>33</v>
      </c>
      <c r="C23" s="24">
        <v>375</v>
      </c>
      <c r="D23" s="24">
        <v>375</v>
      </c>
      <c r="E23" s="14" t="s">
        <v>2</v>
      </c>
    </row>
    <row r="24" spans="1:5" ht="51">
      <c r="A24" s="13">
        <v>7952300</v>
      </c>
      <c r="B24" s="8" t="s">
        <v>18</v>
      </c>
      <c r="C24" s="24">
        <v>20</v>
      </c>
      <c r="D24" s="24">
        <v>20</v>
      </c>
      <c r="E24" s="14" t="s">
        <v>2</v>
      </c>
    </row>
    <row r="25" spans="1:5" ht="38.25">
      <c r="A25" s="13">
        <v>7952400</v>
      </c>
      <c r="B25" s="8" t="s">
        <v>19</v>
      </c>
      <c r="C25" s="24">
        <v>15</v>
      </c>
      <c r="D25" s="24">
        <v>15</v>
      </c>
      <c r="E25" s="14" t="s">
        <v>2</v>
      </c>
    </row>
    <row r="26" spans="1:5" ht="38.25">
      <c r="A26" s="13">
        <v>7952500</v>
      </c>
      <c r="B26" s="8" t="s">
        <v>20</v>
      </c>
      <c r="C26" s="24">
        <v>50</v>
      </c>
      <c r="D26" s="24">
        <v>50</v>
      </c>
      <c r="E26" s="4" t="s">
        <v>3</v>
      </c>
    </row>
    <row r="27" spans="1:5" ht="38.25">
      <c r="A27" s="13">
        <v>7952600</v>
      </c>
      <c r="B27" s="8" t="s">
        <v>21</v>
      </c>
      <c r="C27" s="42">
        <v>50</v>
      </c>
      <c r="D27" s="42">
        <v>50</v>
      </c>
      <c r="E27" s="14" t="s">
        <v>2</v>
      </c>
    </row>
    <row r="28" spans="1:5" ht="38.25">
      <c r="A28" s="13">
        <v>7952700</v>
      </c>
      <c r="B28" s="8" t="s">
        <v>22</v>
      </c>
      <c r="C28" s="42">
        <v>100</v>
      </c>
      <c r="D28" s="42">
        <v>100</v>
      </c>
      <c r="E28" s="14" t="s">
        <v>2</v>
      </c>
    </row>
    <row r="29" spans="1:5" ht="38.25">
      <c r="A29" s="13">
        <v>7952800</v>
      </c>
      <c r="B29" s="8" t="s">
        <v>23</v>
      </c>
      <c r="C29" s="42">
        <v>200</v>
      </c>
      <c r="D29" s="42">
        <v>200</v>
      </c>
      <c r="E29" s="14" t="s">
        <v>2</v>
      </c>
    </row>
    <row r="30" spans="1:5" ht="38.25" hidden="1">
      <c r="A30" s="15">
        <v>7952900</v>
      </c>
      <c r="B30" s="10" t="s">
        <v>24</v>
      </c>
      <c r="C30" s="45"/>
      <c r="D30" s="45"/>
      <c r="E30" s="16"/>
    </row>
    <row r="31" spans="1:5" ht="25.5" hidden="1">
      <c r="A31" s="15">
        <v>7953000</v>
      </c>
      <c r="B31" s="10" t="s">
        <v>25</v>
      </c>
      <c r="C31" s="45"/>
      <c r="D31" s="45"/>
      <c r="E31" s="17"/>
    </row>
    <row r="32" spans="1:5" ht="38.25">
      <c r="A32" s="13">
        <v>7953100</v>
      </c>
      <c r="B32" s="8" t="s">
        <v>34</v>
      </c>
      <c r="C32" s="42">
        <v>300</v>
      </c>
      <c r="D32" s="42">
        <v>300</v>
      </c>
      <c r="E32" s="14" t="s">
        <v>2</v>
      </c>
    </row>
    <row r="33" spans="1:5" ht="25.5">
      <c r="A33" s="13">
        <v>7953200</v>
      </c>
      <c r="B33" s="8" t="s">
        <v>26</v>
      </c>
      <c r="C33" s="42">
        <f>414+700</f>
        <v>1114</v>
      </c>
      <c r="D33" s="42">
        <f>414+700</f>
        <v>1114</v>
      </c>
      <c r="E33" s="14" t="s">
        <v>2</v>
      </c>
    </row>
    <row r="34" spans="1:5" ht="38.25">
      <c r="A34" s="13">
        <v>7953300</v>
      </c>
      <c r="B34" s="8" t="s">
        <v>35</v>
      </c>
      <c r="C34" s="42">
        <f>SUM(C35:C36)</f>
        <v>1600</v>
      </c>
      <c r="D34" s="42">
        <f>SUM(D35:D36)</f>
        <v>1600</v>
      </c>
      <c r="E34" s="14" t="s">
        <v>2</v>
      </c>
    </row>
    <row r="35" spans="1:5" s="31" customFormat="1" ht="12.75">
      <c r="A35" s="28">
        <v>7953301</v>
      </c>
      <c r="B35" s="19" t="s">
        <v>36</v>
      </c>
      <c r="C35" s="47">
        <f>700+900</f>
        <v>1600</v>
      </c>
      <c r="D35" s="47">
        <f>700+900</f>
        <v>1600</v>
      </c>
      <c r="E35" s="30"/>
    </row>
    <row r="36" spans="1:5" s="31" customFormat="1" ht="12.75" hidden="1">
      <c r="A36" s="28">
        <v>7953302</v>
      </c>
      <c r="B36" s="19" t="s">
        <v>37</v>
      </c>
      <c r="C36" s="47"/>
      <c r="D36" s="47"/>
      <c r="E36" s="30"/>
    </row>
    <row r="37" spans="1:5" ht="38.25">
      <c r="A37" s="13">
        <v>7953400</v>
      </c>
      <c r="B37" s="8" t="s">
        <v>38</v>
      </c>
      <c r="C37" s="42">
        <v>150</v>
      </c>
      <c r="D37" s="42">
        <v>150</v>
      </c>
      <c r="E37" s="14" t="s">
        <v>2</v>
      </c>
    </row>
    <row r="38" spans="1:5" ht="25.5">
      <c r="A38" s="13">
        <v>7953500</v>
      </c>
      <c r="B38" s="8" t="s">
        <v>39</v>
      </c>
      <c r="C38" s="42">
        <v>200</v>
      </c>
      <c r="D38" s="42">
        <v>200</v>
      </c>
      <c r="E38" s="14" t="s">
        <v>5</v>
      </c>
    </row>
    <row r="39" spans="1:5" ht="38.25">
      <c r="A39" s="13">
        <v>7953600</v>
      </c>
      <c r="B39" s="8" t="s">
        <v>40</v>
      </c>
      <c r="C39" s="42">
        <v>1163.35</v>
      </c>
      <c r="D39" s="42">
        <v>1163.35</v>
      </c>
      <c r="E39" s="14" t="s">
        <v>2</v>
      </c>
    </row>
    <row r="40" spans="1:5" ht="51">
      <c r="A40" s="13">
        <v>7953700</v>
      </c>
      <c r="B40" s="6" t="s">
        <v>41</v>
      </c>
      <c r="C40" s="42">
        <v>9307.34</v>
      </c>
      <c r="D40" s="42">
        <v>9307.34</v>
      </c>
      <c r="E40" s="14" t="s">
        <v>2</v>
      </c>
    </row>
    <row r="41" spans="1:5" ht="25.5" hidden="1">
      <c r="A41" s="13">
        <v>7953800</v>
      </c>
      <c r="B41" s="7" t="s">
        <v>42</v>
      </c>
      <c r="C41" s="42"/>
      <c r="D41" s="42"/>
      <c r="E41" s="14" t="s">
        <v>2</v>
      </c>
    </row>
    <row r="42" spans="1:5" ht="25.5">
      <c r="A42" s="13">
        <v>7953900</v>
      </c>
      <c r="B42" s="6" t="s">
        <v>43</v>
      </c>
      <c r="C42" s="42">
        <v>1000</v>
      </c>
      <c r="D42" s="42">
        <v>1000</v>
      </c>
      <c r="E42" s="14" t="s">
        <v>54</v>
      </c>
    </row>
    <row r="43" spans="1:5" ht="25.5">
      <c r="A43" s="13">
        <v>7954000</v>
      </c>
      <c r="B43" s="8" t="s">
        <v>44</v>
      </c>
      <c r="C43" s="42">
        <f>SUM(C44:C45)</f>
        <v>2649.2</v>
      </c>
      <c r="D43" s="42">
        <f>SUM(D44:D45)</f>
        <v>2649.2</v>
      </c>
      <c r="E43" s="14" t="s">
        <v>2</v>
      </c>
    </row>
    <row r="44" spans="1:5" s="31" customFormat="1" ht="25.5">
      <c r="A44" s="28">
        <v>7954001</v>
      </c>
      <c r="B44" s="20" t="s">
        <v>45</v>
      </c>
      <c r="C44" s="47">
        <f>645.44+600</f>
        <v>1245.44</v>
      </c>
      <c r="D44" s="47">
        <f>645.44+600</f>
        <v>1245.44</v>
      </c>
      <c r="E44" s="32"/>
    </row>
    <row r="45" spans="1:5" s="31" customFormat="1" ht="25.5">
      <c r="A45" s="28">
        <v>7954002</v>
      </c>
      <c r="B45" s="20" t="s">
        <v>46</v>
      </c>
      <c r="C45" s="47">
        <v>1403.76</v>
      </c>
      <c r="D45" s="47">
        <v>1403.76</v>
      </c>
      <c r="E45" s="32"/>
    </row>
    <row r="46" spans="1:5" ht="51">
      <c r="A46" s="13">
        <v>7954100</v>
      </c>
      <c r="B46" s="9" t="s">
        <v>53</v>
      </c>
      <c r="C46" s="42">
        <v>6977.11</v>
      </c>
      <c r="D46" s="42">
        <v>6977.11</v>
      </c>
      <c r="E46" s="4" t="s">
        <v>3</v>
      </c>
    </row>
    <row r="47" spans="1:5" ht="51">
      <c r="A47" s="13">
        <v>7954200</v>
      </c>
      <c r="B47" s="8" t="s">
        <v>47</v>
      </c>
      <c r="C47" s="42">
        <v>100</v>
      </c>
      <c r="D47" s="42">
        <v>100</v>
      </c>
      <c r="E47" s="14" t="s">
        <v>2</v>
      </c>
    </row>
    <row r="48" spans="1:5" ht="51">
      <c r="A48" s="13">
        <v>7954300</v>
      </c>
      <c r="B48" s="8" t="s">
        <v>66</v>
      </c>
      <c r="C48" s="42">
        <v>50</v>
      </c>
      <c r="D48" s="42">
        <v>50</v>
      </c>
      <c r="E48" s="14" t="s">
        <v>2</v>
      </c>
    </row>
    <row r="49" spans="1:5" ht="51">
      <c r="A49" s="13">
        <v>7954400</v>
      </c>
      <c r="B49" s="8" t="s">
        <v>49</v>
      </c>
      <c r="C49" s="42">
        <v>7</v>
      </c>
      <c r="D49" s="42">
        <v>7</v>
      </c>
      <c r="E49" s="14" t="s">
        <v>2</v>
      </c>
    </row>
    <row r="50" spans="1:5" ht="38.25">
      <c r="A50" s="13">
        <v>7954500</v>
      </c>
      <c r="B50" s="8" t="s">
        <v>50</v>
      </c>
      <c r="C50" s="42">
        <v>6</v>
      </c>
      <c r="D50" s="42">
        <v>6</v>
      </c>
      <c r="E50" s="14" t="s">
        <v>2</v>
      </c>
    </row>
    <row r="51" spans="1:5" ht="63.75">
      <c r="A51" s="13">
        <v>7954600</v>
      </c>
      <c r="B51" s="8" t="s">
        <v>51</v>
      </c>
      <c r="C51" s="42">
        <v>6</v>
      </c>
      <c r="D51" s="42">
        <v>6</v>
      </c>
      <c r="E51" s="14" t="s">
        <v>2</v>
      </c>
    </row>
    <row r="52" spans="1:5" ht="38.25">
      <c r="A52" s="13">
        <v>7954700</v>
      </c>
      <c r="B52" s="8" t="s">
        <v>52</v>
      </c>
      <c r="C52" s="42">
        <v>6</v>
      </c>
      <c r="D52" s="42">
        <v>6</v>
      </c>
      <c r="E52" s="14" t="s">
        <v>2</v>
      </c>
    </row>
    <row r="53" spans="1:5" ht="12.75">
      <c r="A53" s="18"/>
      <c r="B53" s="11" t="s">
        <v>55</v>
      </c>
      <c r="C53" s="42">
        <f>SUM(C7:C52)-C9-C19-C34-C43</f>
        <v>97601.52</v>
      </c>
      <c r="D53" s="42">
        <f>SUM(D7:D52)-D9-D19-D34-D43</f>
        <v>97601.52</v>
      </c>
      <c r="E53" s="11"/>
    </row>
  </sheetData>
  <sheetProtection/>
  <mergeCells count="3">
    <mergeCell ref="D1:E1"/>
    <mergeCell ref="A3:E3"/>
    <mergeCell ref="D2:E2"/>
  </mergeCells>
  <printOptions/>
  <pageMargins left="0.7086614173228347" right="0" top="0.3937007874015748" bottom="0.5511811023622047" header="0" footer="0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2015-09-05T06:22:26Z</dcterms:modified>
  <cp:category/>
  <cp:version/>
  <cp:contentType/>
  <cp:contentStatus/>
</cp:coreProperties>
</file>