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1"/>
  </bookViews>
  <sheets>
    <sheet name="источники" sheetId="1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<sst xmlns="http://schemas.openxmlformats.org/spreadsheetml/2006/main" count="361" uniqueCount="345">
  <si>
    <t>Денежные взыскания (штрафы) за правонарушения в области дорожного движения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</si>
  <si>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</si>
  <si>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Плата за выбросы загрязняющих веществ в атмосферный воздух стационарными объектами</t>
  </si>
  <si>
    <t>Увеличение прочих остатков денежных средств бюджетов</t>
  </si>
  <si>
    <t>00010504000020000110</t>
  </si>
  <si>
    <t>00010807000010000110</t>
  </si>
  <si>
    <t>00020203007050000151</t>
  </si>
  <si>
    <t>БЕЗВОЗМЕЗДНЫЕ ПОСТУПЛЕНИЯ ОТ ДРУГИХ БЮДЖЕТОВ БЮДЖЕТНОЙ СИСТЕМЫ РОССИЙСКОЙ ФЕДЕРАЦИИ</t>
  </si>
  <si>
    <t>00020203070000000151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</si>
  <si>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</si>
  <si>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00011705050050000180</t>
  </si>
  <si>
    <t>00010302250010000110</t>
  </si>
  <si>
    <t>00020203024000000151</t>
  </si>
  <si>
    <t>00020204014050000151</t>
  </si>
  <si>
    <t>00020202009000000151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</si>
  <si>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</si>
  <si>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добычу полезных ископаемых</t>
  </si>
  <si>
    <t>Субсидии бюджетам муниципальных районов на реализацию федеральных целевых программ</t>
  </si>
  <si>
    <t>Налог, взимаемый в связи с применением патентной системы налогообложения, зачисляемый в бюджеты муниципальных районов</t>
  </si>
  <si>
    <t>00010602010020000110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</si>
  <si>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</si>
  <si>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</si>
  <si>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00010302230010000110</t>
  </si>
  <si>
    <t>Субсидии бюджетам бюджетной системы Российской Федерации (межбюджетные субсидии)</t>
  </si>
  <si>
    <t>Иные источники внутреннего финансирования дефицитов бюджетов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</si>
  <si>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</si>
  <si>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</si>
  <si>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00011608010010000140</t>
  </si>
  <si>
    <t>00020203121000000151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</si>
  <si>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</si>
  <si>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</si>
  <si>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00010502010020000110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</si>
  <si>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</si>
  <si>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00001050200000000600</t>
  </si>
  <si>
    <t>00020203015000000151</t>
  </si>
  <si>
    <t>00020203070050000151</t>
  </si>
  <si>
    <t>Государственная пошлина за выдачу разрешения на установку рекламной конструкции</t>
  </si>
  <si>
    <t>00001030100050000710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</si>
  <si>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</si>
  <si>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на проведение Всероссийской сельскохозяйственной переписи в 2016 году</t>
  </si>
  <si>
    <t>НАЛОГИ НА СОВОКУПНЫЙ ДОХОД</t>
  </si>
  <si>
    <t>00010501000000000110</t>
  </si>
  <si>
    <t>00020203024050000151</t>
  </si>
  <si>
    <t>ДОХОДЫ ОТ ИСПОЛЬЗОВАНИЯ ИМУЩЕСТВА, НАХОДЯЩЕГОСЯ В ГОСУДАРСТВЕННОЙ И МУНИЦИПАЛЬНОЙ СОБСТВЕННОСТИ</t>
  </si>
  <si>
    <t>00020202009050000151</t>
  </si>
  <si>
    <t>Акцизы по подакцизным товарам (продукции), производимым на территории Российской Федерации</t>
  </si>
  <si>
    <t>00010602020020000110</t>
  </si>
  <si>
    <t>Прочие доходы от оказания платных услуг (работ)</t>
  </si>
  <si>
    <t>00011705000000000180</t>
  </si>
  <si>
    <t>Субсидии бюджетам на реализацию федеральных целевых программ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</si>
  <si>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</si>
  <si>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00010302240010000110</t>
  </si>
  <si>
    <t>Возврат бюджетных кредитов, предоставленных внутри страны в валюте Российской Федерации</t>
  </si>
  <si>
    <t>00001060501000000600</t>
  </si>
  <si>
    <t>00001050201000000610</t>
  </si>
  <si>
    <t>Невыясненные поступления, зачисляемые в бюджеты муниципальных районов</t>
  </si>
  <si>
    <t>00011608020010000140</t>
  </si>
  <si>
    <t>Плата за негативное воздействие на окружающую среду</t>
  </si>
  <si>
    <t>00020203121050000151</t>
  </si>
  <si>
    <t>НАЛОГОВЫЕ И НЕНАЛОГОВЫЕ ДОХОДЫ</t>
  </si>
  <si>
    <t>00010602000020000110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</si>
  <si>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</si>
  <si>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</si>
  <si>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00011628000010000140</t>
  </si>
  <si>
    <t>00020203015050000151</t>
  </si>
  <si>
    <t>Налог на имущество организаций по имуществу, не входящему в Единую систему газоснабжения</t>
  </si>
  <si>
    <t>00001060500000000600</t>
  </si>
  <si>
    <t>00011608000010000140</t>
  </si>
  <si>
    <t>БЕЗВОЗМЕЗДНЫЕ ПОСТУПЛЕНИЯ</t>
  </si>
  <si>
    <t>00011301000000000130</t>
  </si>
  <si>
    <t>00020202051000000151</t>
  </si>
  <si>
    <t>00010502000020000110</t>
  </si>
  <si>
    <t>Плата за сбросы загрязняющих веществ в водные объекты</t>
  </si>
  <si>
    <t>00011406025050000430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</si>
  <si>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</si>
  <si>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00011701050050000180</t>
  </si>
  <si>
    <t>00001050201050000610</t>
  </si>
  <si>
    <t>00020202999000000151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</si>
  <si>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</si>
  <si>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</t>
  </si>
  <si>
    <t>00020204000000000151</t>
  </si>
  <si>
    <t>00011301995050000130</t>
  </si>
  <si>
    <t>Дотации бюджетам бюджетной системы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</si>
  <si>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</si>
  <si>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бюджета - Всего</t>
  </si>
  <si>
    <t>13-Утвержд. - бюджеты муниципальных районов</t>
  </si>
  <si>
    <t>00011630030010000140</t>
  </si>
  <si>
    <t>00011625060010000140</t>
  </si>
  <si>
    <t>Уменьшение прочих остатков денежных средств бюджетов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</si>
  <si>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</si>
  <si>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00001060000000000000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</si>
  <si>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</si>
  <si>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</si>
  <si>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00020202051050000151</t>
  </si>
  <si>
    <t>00010803010010000110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</si>
  <si>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</si>
  <si>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</si>
  <si>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00001020000000000000</t>
  </si>
  <si>
    <t>00010102030010000110</t>
  </si>
  <si>
    <t>00020201003000000151</t>
  </si>
  <si>
    <t>00020202999050000151</t>
  </si>
  <si>
    <t>00001000000000000000</t>
  </si>
  <si>
    <t>00010503000010000110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</si>
  <si>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</si>
  <si>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</si>
  <si>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</si>
  <si>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00010501050010000110</t>
  </si>
  <si>
    <t>ПЛАТЕЖИ ПРИ ПОЛЬЗОВАНИИ ПРИРОДНЫМИ РЕСУРСАМИ</t>
  </si>
  <si>
    <t>00011402000000000000</t>
  </si>
  <si>
    <t>Субвенции бюджетам муниципальных районов на проведение Всероссийской сельскохозяйственной переписи в 2016 году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</si>
  <si>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</si>
  <si>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00011105013100000120</t>
  </si>
  <si>
    <t>Субвенции бюджетам бюджетной системы Российской Федерации</t>
  </si>
  <si>
    <t>00011406020000000430</t>
  </si>
  <si>
    <t>00010300000000000000</t>
  </si>
  <si>
    <t>Минимальный налог, зачисляемый в бюджеты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</si>
  <si>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</si>
  <si>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Кредиты кредитных организаций в валюте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</si>
  <si>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</si>
  <si>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00010800000000000000</t>
  </si>
  <si>
    <t>00001030100000000800</t>
  </si>
  <si>
    <t>00001020000000000700</t>
  </si>
  <si>
    <t>Уменьшение остатков средств бюджетов</t>
  </si>
  <si>
    <t>00010102040010000110</t>
  </si>
  <si>
    <t>00011105035050000120</t>
  </si>
  <si>
    <t>НАЛОГИ, СБОРЫ И РЕГУЛЯРНЫЕ ПЛАТЕЖИ ЗА ПОЛЬЗОВАНИЕ ПРИРОДНЫМИ РЕСУРСАМИ</t>
  </si>
  <si>
    <t>00011606000010000140</t>
  </si>
  <si>
    <t>00011301990000000130</t>
  </si>
  <si>
    <t>00011406000000000430</t>
  </si>
  <si>
    <t>00010807084010000110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</si>
  <si>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</si>
  <si>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00010503010010000110</t>
  </si>
  <si>
    <t>00011402052050000410</t>
  </si>
  <si>
    <t>ВОЗВРАТ ОСТАТКОВ СУБСИДИЙ, СУБВЕНЦИЙ И ИНЫХ МЕЖБЮДЖЕТНЫХ ТРАНСФЕРТОВ, ИМЕЮЩИХ ЦЕЛЕВОЕ НАЗНАЧЕНИЕ, ПРОШЛЫХ ЛЕТ</t>
  </si>
  <si>
    <t>00010803000010000110</t>
  </si>
  <si>
    <t>00010700000000000000</t>
  </si>
  <si>
    <t>00010701020010000110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</si>
  <si>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</si>
  <si>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00011630000010000140</t>
  </si>
  <si>
    <t>00001060501050000640</t>
  </si>
  <si>
    <t>00001050201000000510</t>
  </si>
  <si>
    <t>00010102020010000110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</si>
  <si>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</si>
  <si>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00010100000000000000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</si>
  <si>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</si>
  <si>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денежные взыскания (штрафы) за правонарушения в области дорожного движения</t>
  </si>
  <si>
    <t>00011700000000000000</t>
  </si>
  <si>
    <t>00010501021010000110</t>
  </si>
  <si>
    <t>ГОСУДАРСТВЕННАЯ ПОШЛИНА</t>
  </si>
  <si>
    <t>00011603030010000140</t>
  </si>
  <si>
    <t>00020203069000000151</t>
  </si>
  <si>
    <t>00020203000000000151</t>
  </si>
  <si>
    <t>Плата за выбросы загрязняющих веществ в атмосферный воздух передвижными объектами</t>
  </si>
  <si>
    <t>00010600000000000000</t>
  </si>
  <si>
    <t>00020202000000000151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</si>
  <si>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</si>
  <si>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</si>
  <si>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</si>
  <si>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00010000000000000000</t>
  </si>
  <si>
    <t>00010102000010000110</t>
  </si>
  <si>
    <t>00001050000000000600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</si>
  <si>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</si>
  <si>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</si>
  <si>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</si>
  <si>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00011201040010000120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</si>
  <si>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</si>
  <si>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</si>
  <si>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</si>
  <si>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</si>
  <si>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Изменение остатков средств на счетах по учету средств бюджетов</t>
  </si>
  <si>
    <t>00021905000050000151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</si>
  <si>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</si>
  <si>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субсидии бюджетам муниципальных районов</t>
  </si>
  <si>
    <t>00001050201050000510</t>
  </si>
  <si>
    <t>Прочие поступления от денежных взысканий (штрафов) и иных сумм в возмещение ущерба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</si>
  <si>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</si>
  <si>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</si>
  <si>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</si>
  <si>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</si>
  <si>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</si>
  <si>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</si>
  <si>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00011632000000000140</t>
  </si>
  <si>
    <t>00020203069050000151</t>
  </si>
  <si>
    <t>Получение бюджетных кредитов от других бюджетов бюджетной системы Российской Федерации в валюте Российской Федерации</t>
  </si>
  <si>
    <t>00011701000000000180</t>
  </si>
  <si>
    <t>00011105030000000120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</si>
  <si>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</si>
  <si>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00011400000000000000</t>
  </si>
  <si>
    <t>00010102010010000110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</si>
  <si>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</si>
  <si>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</si>
  <si>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00010501011010000110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</si>
  <si>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</si>
  <si>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00001030100050000810</t>
  </si>
  <si>
    <t>00001020000050000710</t>
  </si>
  <si>
    <t>Бюджетные кредиты от других бюджетов бюджетной системы Российской Федерации</t>
  </si>
  <si>
    <t>00001050200000000500</t>
  </si>
  <si>
    <t>Единый налог на вмененный доход для отдельных видов деятельности</t>
  </si>
  <si>
    <t>00001060500000000000</t>
  </si>
  <si>
    <t>00011643000010000140</t>
  </si>
  <si>
    <t>00011690050050000140</t>
  </si>
  <si>
    <t>00001030100000000000</t>
  </si>
  <si>
    <t>00011300000000000000</t>
  </si>
  <si>
    <t>00010807080010000110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</si>
  <si>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</si>
  <si>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</si>
  <si>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00010302000010000110</t>
  </si>
  <si>
    <t>00011201030010000120</t>
  </si>
  <si>
    <t>Увеличение прочих остатков денежных средств  бюджетов муниципальных районов</t>
  </si>
  <si>
    <t>00020201003050000151</t>
  </si>
  <si>
    <t>Изменение остатков средств</t>
  </si>
  <si>
    <t>00010501010010000110</t>
  </si>
  <si>
    <t>00020201001000000151</t>
  </si>
  <si>
    <t>Дотации бюджетам муниципальных районов на выравнивание  бюджетной обеспеченности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</si>
  <si>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</si>
  <si>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</si>
  <si>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</si>
  <si>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00011200000000000000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</si>
  <si>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</si>
  <si>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00020202077000000151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</si>
  <si>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</si>
  <si>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</si>
  <si>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Бюджетные кредиты, предоставленные внутри страны в валюте Российской Федерации</t>
  </si>
  <si>
    <t>00011201010010000120</t>
  </si>
  <si>
    <t>00020000000000000000</t>
  </si>
  <si>
    <t>Дотации бюджетам на поддержку мер по обеспечению сбалансированности бюджетов</t>
  </si>
  <si>
    <t>Прочие неналоговые доходы бюджетов муниципальных районов</t>
  </si>
  <si>
    <t>00020201000000000151</t>
  </si>
  <si>
    <t>00001050000000000000</t>
  </si>
  <si>
    <t>00010701000010000110</t>
  </si>
  <si>
    <t>00010807150010000110</t>
  </si>
  <si>
    <t>Налог на доходы физических лиц</t>
  </si>
  <si>
    <t>Субсидии бюджетам на софинансирование капитальных вложений в объекты государственной (муниципальной) собственности</t>
  </si>
  <si>
    <t>00011105020000000120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</si>
  <si>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</si>
  <si>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</si>
  <si>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00001030000000000000</t>
  </si>
  <si>
    <t>Увеличение прочих остатков средств бюджетов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</si>
  <si>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</si>
  <si>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00011603010010000140</t>
  </si>
  <si>
    <t>Налог на добычу общераспространенных полезных ископаемых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</si>
  <si>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</si>
  <si>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</si>
  <si>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00020201001050000151</t>
  </si>
  <si>
    <t>00011402050050000410</t>
  </si>
  <si>
    <t>Уменьшение прочих остатков средств бюджетов</t>
  </si>
  <si>
    <t>ШТРАФЫ, САНКЦИИ, ВОЗМЕЩЕНИЕ УЩЕРБА</t>
  </si>
  <si>
    <t>00011105000000000120</t>
  </si>
  <si>
    <t>00010504020020000110</t>
  </si>
  <si>
    <t>00085000000000000000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</si>
  <si>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</si>
  <si>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00020202077050000151</t>
  </si>
  <si>
    <t>00011201020010000120</t>
  </si>
  <si>
    <t>Возврат бюджетных кредитов, предоставленных юридическим лицам  в валюте Российской Федерации</t>
  </si>
  <si>
    <t>Налог, взимаемый в связи с применением патентной системы налогообложения</t>
  </si>
  <si>
    <t>00020203029000000151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</si>
  <si>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</si>
  <si>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</si>
  <si>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</si>
  <si>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Бюджетные кредиты от других бюджетов бюджетной системы Российской Федерации в валюте Российской Федерации</t>
  </si>
  <si>
    <t>00001050000000000500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</si>
  <si>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</si>
  <si>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00011201000010000120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</si>
  <si>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</si>
  <si>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00020200000000000000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</si>
  <si>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</si>
  <si>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00011105010000000120</t>
  </si>
  <si>
    <t>НАЛОГИ НА ИМУЩЕСТВО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</si>
  <si>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</si>
  <si>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00011103050050000120</t>
  </si>
  <si>
    <t>Дотации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</si>
  <si>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</si>
  <si>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00020203029050000151</t>
  </si>
  <si>
    <t>Единый сельскохозяйственный налог</t>
  </si>
  <si>
    <t>00011632000050000140</t>
  </si>
  <si>
    <t>Налог на имущество организаций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</si>
  <si>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</si>
  <si>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</si>
  <si>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</si>
  <si>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имущество организаций по имуществу, входящему в Единую систему газоснабжения</t>
  </si>
  <si>
    <t>00010302260010000110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</si>
  <si>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</si>
  <si>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</si>
  <si>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00001030100000000700</t>
  </si>
  <si>
    <t>00020203007000000151</t>
  </si>
  <si>
    <t>Проценты, полученные от предоставления бюджетных кредитов внутри страны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</si>
  <si>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</si>
  <si>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Невыясненные поступления</t>
  </si>
  <si>
    <t>00020204014000000151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</si>
  <si>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</si>
  <si>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</si>
  <si>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00011690000000000140</t>
  </si>
  <si>
    <t>Плата за размещение отходов производства и потребления</t>
  </si>
  <si>
    <t>Налог, взимаемый с налогоплательщиков, выбравших в качестве объекта налогообложения доходы</t>
  </si>
  <si>
    <t>00011625000000000140</t>
  </si>
  <si>
    <t>00011103000000000120</t>
  </si>
  <si>
    <t>00010502020020000110</t>
  </si>
  <si>
    <t>Получение кредитов от кредитных организаций в валюте Российской Федерации</t>
  </si>
  <si>
    <t>Денежные взыскания (штрафы) за нарушение земельного законодательства</t>
  </si>
  <si>
    <t>Прочие субсидии</t>
  </si>
  <si>
    <t>26-Исполнено - бюджеты муниципальных районов</t>
  </si>
  <si>
    <t>Доходы от оказания платных услуг (работ)</t>
  </si>
  <si>
    <t>00011603000000000140</t>
  </si>
  <si>
    <t>% исполнения</t>
  </si>
  <si>
    <t>Наименование показателя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</si>
  <si>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 </t>
  </si>
  <si>
    <t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«Развитие общего образования» государственной программы Республики Алтай «Развитие образования» .</t>
  </si>
  <si>
    <t>Субсидии 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 .</t>
  </si>
  <si>
    <t>Реализация мероприятий федеральной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, на комплектование книжных фондов библиотек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</si>
  <si>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 .</t>
  </si>
  <si>
    <t>Субсидии на софинасирование расходов местных бюджетов в части капитального ремонта зданий и материально-технического обеспечения образовательных организаций.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</si>
  <si>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имуществом».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</si>
  <si>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</si>
  <si>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Республики Алтай по расчету и предоставления дотаций на выравнивание бюджетов сельских поселений, входящих в муниципальный район,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</si>
  <si>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культуры».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</si>
  <si>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образования».</t>
  </si>
  <si>
    <t>Субвенции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комплекса».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</si>
  <si>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политика».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</si>
  <si>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</si>
  <si>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Мероприятия на  организацию предоставления на территории Респбулики Алтай по предупреждению и ликвидации болезней животных, их лечению, защите населения от болезней, общих для человека и животных.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</si>
  <si>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.</t>
  </si>
  <si>
    <t>Мероприятия на  обустройство и содержание мест утилизации биологических отходов.</t>
  </si>
  <si>
    <t>Субвенции на осуществление государственных полномочий Республики Алтай по уведомительной  регистрации территориальных соглашений и коллективных договоров,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имуществом».</t>
  </si>
  <si>
    <t>Субвенции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населения».</t>
  </si>
  <si>
    <t>Наименование  показателя</t>
  </si>
  <si>
    <t>Уточненный план</t>
  </si>
  <si>
    <t>Кассовое исполнение</t>
  </si>
  <si>
    <t>Приложение 2</t>
  </si>
  <si>
    <t xml:space="preserve">Исполнение </t>
  </si>
  <si>
    <t>(тыс.рублей)</t>
  </si>
  <si>
    <t>1</t>
  </si>
  <si>
    <t>2</t>
  </si>
  <si>
    <t>3</t>
  </si>
  <si>
    <t>4</t>
  </si>
  <si>
    <t>5</t>
  </si>
  <si>
    <t>Исполнение</t>
  </si>
  <si>
    <t>ДЕФИЦИТ (-), ПРОФИЦИТ (+)</t>
  </si>
  <si>
    <t>к постановлению Главы района (аймака)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</si>
  <si>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1 квартал 2016 года</t>
  </si>
  <si>
    <t>Код бюджетной классификации доходов</t>
  </si>
  <si>
    <t>Приложение1</t>
  </si>
  <si>
    <t xml:space="preserve">Код бюджетной  классификации источников финасирования </t>
  </si>
  <si>
    <t>источников финансирования дефицита бюджета муниципального образования "Онгудайский район" по коду бюджетной классификации источников финансирования дефицита бюджетов Российской Федерации за 1 квартал  2016 года</t>
  </si>
  <si>
    <t>№ 151  от 22.04.2016г</t>
  </si>
  <si>
    <t>№151  от 22.04.2016г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</si>
</sst>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_ ;[Red]\-0.00\ "/>
  </numFmts>
  <fonts count="77">
    <font>
      <sz val="11"/>
      <color theme="1"/>
      <name val="Calibri"/>
      <family val="0"/>
    </font>
    <font>
      <sz val="11"/>
      <name val="Calibri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0"/>
    </font>
    <font>
      <sz val="9"/>
      <color indexed="8"/>
      <name val="Calibri"/>
      <family val="2"/>
    </font>
    <font>
      <sz val="11"/>
      <color indexed="9"/>
      <name val="Calibri"/>
      <family val="0"/>
    </font>
    <font>
      <sz val="9"/>
      <color indexed="9"/>
      <name val="Calibri"/>
      <family val="2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theme="1"/>
      <name val="Calibri"/>
      <family val="2"/>
    </font>
    <font>
      <sz val="11"/>
      <color theme="0"/>
      <name val="Calibri"/>
      <family val="0"/>
    </font>
    <font>
      <sz val="9"/>
      <color theme="0"/>
      <name val="Calibri"/>
      <family val="2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9" borderId="1" applyNumberFormat="0" applyAlignment="0" applyProtection="0"/>
    <xf numFmtId="0" fontId="47" fillId="40" borderId="2" applyNumberFormat="0" applyAlignment="0" applyProtection="0"/>
    <xf numFmtId="0" fontId="48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1" applyNumberFormat="0" applyAlignment="0" applyProtection="0"/>
    <xf numFmtId="0" fontId="54" fillId="0" borderId="6" applyNumberFormat="0" applyFill="0" applyAlignment="0" applyProtection="0"/>
    <xf numFmtId="0" fontId="55" fillId="43" borderId="0" applyNumberFormat="0" applyBorder="0" applyAlignment="0" applyProtection="0"/>
    <xf numFmtId="0" fontId="0" fillId="44" borderId="7" applyNumberFormat="0" applyFont="0" applyAlignment="0" applyProtection="0"/>
    <xf numFmtId="0" fontId="56" fillId="39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60" fillId="42" borderId="1" applyNumberFormat="0" applyAlignment="0" applyProtection="0"/>
    <xf numFmtId="0" fontId="61" fillId="39" borderId="8" applyNumberFormat="0" applyAlignment="0" applyProtection="0"/>
    <xf numFmtId="0" fontId="62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40" borderId="2" applyNumberFormat="0" applyAlignment="0" applyProtection="0"/>
    <xf numFmtId="0" fontId="57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6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4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71" fillId="45" borderId="0" xfId="0" applyFont="1" applyFill="1" applyAlignment="1">
      <alignment/>
    </xf>
    <xf numFmtId="49" fontId="72" fillId="45" borderId="10" xfId="0" applyNumberFormat="1" applyFont="1" applyFill="1" applyBorder="1" applyAlignment="1">
      <alignment horizontal="center" vertical="center" wrapText="1"/>
    </xf>
    <xf numFmtId="49" fontId="71" fillId="45" borderId="10" xfId="0" applyNumberFormat="1" applyFont="1" applyFill="1" applyBorder="1" applyAlignment="1">
      <alignment horizontal="left" wrapText="1"/>
    </xf>
    <xf numFmtId="4" fontId="73" fillId="45" borderId="10" xfId="0" applyNumberFormat="1" applyFont="1" applyFill="1" applyBorder="1" applyAlignment="1">
      <alignment horizontal="right"/>
    </xf>
    <xf numFmtId="4" fontId="71" fillId="45" borderId="10" xfId="0" applyNumberFormat="1" applyFont="1" applyFill="1" applyBorder="1" applyAlignment="1">
      <alignment horizontal="right"/>
    </xf>
    <xf numFmtId="4" fontId="73" fillId="45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1" xfId="0" applyNumberFormat="1" applyFont="1" applyFill="1" applyBorder="1" applyAlignment="1">
      <alignment horizontal="justify" vertical="center" wrapText="1"/>
    </xf>
    <xf numFmtId="1" fontId="3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NumberFormat="1" applyFont="1" applyFill="1" applyBorder="1" applyAlignment="1">
      <alignment horizontal="justify" vertical="center" wrapText="1"/>
    </xf>
    <xf numFmtId="0" fontId="74" fillId="45" borderId="15" xfId="0" applyFont="1" applyFill="1" applyBorder="1" applyAlignment="1">
      <alignment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49" fontId="75" fillId="45" borderId="16" xfId="0" applyNumberFormat="1" applyFont="1" applyFill="1" applyBorder="1" applyAlignment="1">
      <alignment horizontal="center" vertical="center" wrapText="1"/>
    </xf>
    <xf numFmtId="0" fontId="76" fillId="45" borderId="0" xfId="0" applyFont="1" applyFill="1" applyBorder="1" applyAlignment="1">
      <alignment vertical="top"/>
    </xf>
    <xf numFmtId="0" fontId="76" fillId="45" borderId="0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vertical="top"/>
    </xf>
    <xf numFmtId="0" fontId="76" fillId="0" borderId="0" xfId="0" applyFont="1" applyBorder="1" applyAlignment="1">
      <alignment/>
    </xf>
    <xf numFmtId="0" fontId="76" fillId="45" borderId="0" xfId="0" applyFont="1" applyFill="1" applyBorder="1" applyAlignment="1">
      <alignment/>
    </xf>
    <xf numFmtId="0" fontId="76" fillId="0" borderId="0" xfId="0" applyFont="1" applyAlignment="1">
      <alignment/>
    </xf>
    <xf numFmtId="0" fontId="0" fillId="45" borderId="0" xfId="0" applyFill="1" applyBorder="1" applyAlignment="1">
      <alignment horizontal="center" vertical="top"/>
    </xf>
    <xf numFmtId="0" fontId="2" fillId="45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top" wrapText="1"/>
    </xf>
    <xf numFmtId="0" fontId="76" fillId="0" borderId="0" xfId="0" applyFont="1" applyAlignment="1">
      <alignment/>
    </xf>
    <xf numFmtId="0" fontId="2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43" fontId="76" fillId="0" borderId="0" xfId="0" applyNumberFormat="1" applyFont="1" applyAlignment="1">
      <alignment/>
    </xf>
    <xf numFmtId="172" fontId="76" fillId="0" borderId="0" xfId="0" applyNumberFormat="1" applyFont="1" applyAlignment="1">
      <alignment/>
    </xf>
    <xf numFmtId="0" fontId="4" fillId="0" borderId="17" xfId="0" applyFont="1" applyBorder="1" applyAlignment="1">
      <alignment vertical="center" wrapText="1"/>
    </xf>
    <xf numFmtId="49" fontId="72" fillId="45" borderId="18" xfId="0" applyNumberFormat="1" applyFont="1" applyFill="1" applyBorder="1" applyAlignment="1">
      <alignment horizontal="center" vertical="center" wrapText="1"/>
    </xf>
    <xf numFmtId="49" fontId="72" fillId="45" borderId="19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0" fontId="2" fillId="45" borderId="0" xfId="0" applyFont="1" applyFill="1" applyBorder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8515625" style="1" customWidth="1"/>
    <col min="2" max="2" width="23.8515625" style="1" customWidth="1"/>
    <col min="3" max="4" width="16.8515625" style="1" hidden="1" customWidth="1"/>
    <col min="5" max="7" width="16.8515625" style="1" customWidth="1"/>
    <col min="8" max="16384" width="9.140625" style="1" customWidth="1"/>
  </cols>
  <sheetData>
    <row r="1" spans="1:9" s="22" customFormat="1" ht="15.75">
      <c r="A1" s="27"/>
      <c r="B1" s="27"/>
      <c r="C1" s="27"/>
      <c r="D1" s="43" t="s">
        <v>340</v>
      </c>
      <c r="E1" s="43"/>
      <c r="F1" s="43"/>
      <c r="G1" s="43"/>
      <c r="H1" s="28"/>
      <c r="I1" s="28"/>
    </row>
    <row r="2" spans="1:8" s="22" customFormat="1" ht="15.75">
      <c r="A2" s="27"/>
      <c r="B2" s="27"/>
      <c r="C2" s="27"/>
      <c r="D2" s="43" t="s">
        <v>337</v>
      </c>
      <c r="E2" s="43"/>
      <c r="F2" s="43"/>
      <c r="G2" s="43"/>
      <c r="H2" s="31"/>
    </row>
    <row r="3" spans="2:8" s="22" customFormat="1" ht="15.75">
      <c r="B3" s="29"/>
      <c r="D3" s="43" t="s">
        <v>344</v>
      </c>
      <c r="E3" s="43"/>
      <c r="F3" s="43"/>
      <c r="G3" s="43"/>
      <c r="H3" s="31"/>
    </row>
    <row r="4" spans="2:8" s="22" customFormat="1" ht="15.75">
      <c r="B4" s="30"/>
      <c r="F4" s="31"/>
      <c r="G4" s="31"/>
      <c r="H4" s="31"/>
    </row>
    <row r="5" spans="1:8" s="22" customFormat="1" ht="15.75">
      <c r="A5" s="41" t="s">
        <v>335</v>
      </c>
      <c r="B5" s="41"/>
      <c r="C5" s="41"/>
      <c r="D5" s="41"/>
      <c r="E5" s="41"/>
      <c r="F5" s="41"/>
      <c r="G5" s="41"/>
      <c r="H5" s="31"/>
    </row>
    <row r="6" spans="1:8" s="22" customFormat="1" ht="15.75">
      <c r="A6" s="42" t="s">
        <v>342</v>
      </c>
      <c r="B6" s="42"/>
      <c r="C6" s="42"/>
      <c r="D6" s="42"/>
      <c r="E6" s="42"/>
      <c r="F6" s="42"/>
      <c r="G6" s="42"/>
      <c r="H6" s="31"/>
    </row>
    <row r="7" spans="1:8" s="22" customFormat="1" ht="23.25" customHeight="1">
      <c r="A7" s="42"/>
      <c r="B7" s="42"/>
      <c r="C7" s="42"/>
      <c r="D7" s="42"/>
      <c r="E7" s="42"/>
      <c r="F7" s="42"/>
      <c r="G7" s="42"/>
      <c r="H7" s="31"/>
    </row>
    <row r="8" spans="1:8" s="22" customFormat="1" ht="23.25" customHeight="1">
      <c r="A8" s="26"/>
      <c r="B8" s="26"/>
      <c r="C8" s="26"/>
      <c r="D8" s="26"/>
      <c r="E8" s="26"/>
      <c r="F8" s="26"/>
      <c r="G8" s="26" t="s">
        <v>329</v>
      </c>
      <c r="H8" s="31"/>
    </row>
    <row r="9" spans="1:7" ht="103.5" customHeight="1">
      <c r="A9" s="33" t="s">
        <v>304</v>
      </c>
      <c r="B9" s="35" t="s">
        <v>341</v>
      </c>
      <c r="C9" s="34" t="s">
        <v>85</v>
      </c>
      <c r="D9" s="2" t="s">
        <v>300</v>
      </c>
      <c r="E9" s="16" t="s">
        <v>325</v>
      </c>
      <c r="F9" s="16" t="s">
        <v>326</v>
      </c>
      <c r="G9" s="16" t="s">
        <v>303</v>
      </c>
    </row>
    <row r="10" spans="1:7" ht="15.75" customHeight="1">
      <c r="A10" s="33" t="s">
        <v>330</v>
      </c>
      <c r="B10" s="35">
        <v>2</v>
      </c>
      <c r="C10" s="34"/>
      <c r="D10" s="2"/>
      <c r="E10" s="2" t="s">
        <v>332</v>
      </c>
      <c r="F10" s="2" t="s">
        <v>333</v>
      </c>
      <c r="G10" s="2" t="s">
        <v>334</v>
      </c>
    </row>
    <row r="11" spans="1:7" ht="15" customHeight="1">
      <c r="A11" s="3" t="s">
        <v>336</v>
      </c>
      <c r="B11" s="32"/>
      <c r="C11" s="4">
        <v>6257425.07</v>
      </c>
      <c r="D11" s="4">
        <v>-30587386.7</v>
      </c>
      <c r="E11" s="4">
        <f>-(E12+E27)</f>
        <v>-6257.425069999999</v>
      </c>
      <c r="F11" s="4">
        <f>-(F12+F27)</f>
        <v>30587.3867</v>
      </c>
      <c r="G11" s="4">
        <f>F11/E11*100</f>
        <v>-488.8174665749534</v>
      </c>
    </row>
    <row r="12" spans="1:7" ht="30">
      <c r="A12" s="3" t="s">
        <v>178</v>
      </c>
      <c r="B12" s="3" t="s">
        <v>101</v>
      </c>
      <c r="C12" s="4">
        <v>2500000</v>
      </c>
      <c r="D12" s="4">
        <v>-1470000</v>
      </c>
      <c r="E12" s="4">
        <f>E13+E16+E22</f>
        <v>2500</v>
      </c>
      <c r="F12" s="4">
        <f>F13+F16+F22</f>
        <v>-1470</v>
      </c>
      <c r="G12" s="4">
        <f aca="true" t="shared" si="0" ref="G12:G36">F12/E12*100</f>
        <v>-58.8</v>
      </c>
    </row>
    <row r="13" spans="1:7" ht="30">
      <c r="A13" s="3" t="s">
        <v>117</v>
      </c>
      <c r="B13" s="3" t="s">
        <v>97</v>
      </c>
      <c r="C13" s="4">
        <v>5200000</v>
      </c>
      <c r="D13" s="4">
        <v>0</v>
      </c>
      <c r="E13" s="4">
        <f aca="true" t="shared" si="1" ref="E13:E36">C13/1000</f>
        <v>5200</v>
      </c>
      <c r="F13" s="4">
        <f aca="true" t="shared" si="2" ref="F13:F36">D13/1000</f>
        <v>0</v>
      </c>
      <c r="G13" s="4">
        <f t="shared" si="0"/>
        <v>0</v>
      </c>
    </row>
    <row r="14" spans="1:7" ht="30">
      <c r="A14" s="3" t="s">
        <v>297</v>
      </c>
      <c r="B14" s="3" t="s">
        <v>121</v>
      </c>
      <c r="C14" s="4">
        <v>5200000</v>
      </c>
      <c r="D14" s="4">
        <v>0</v>
      </c>
      <c r="E14" s="4">
        <f t="shared" si="1"/>
        <v>5200</v>
      </c>
      <c r="F14" s="4">
        <f t="shared" si="2"/>
        <v>0</v>
      </c>
      <c r="G14" s="4">
        <f t="shared" si="0"/>
        <v>0</v>
      </c>
    </row>
    <row r="15" spans="1:7" ht="45">
      <c r="A15" s="3" t="s">
        <v>78</v>
      </c>
      <c r="B15" s="3" t="s">
        <v>194</v>
      </c>
      <c r="C15" s="5">
        <v>5200000</v>
      </c>
      <c r="D15" s="5">
        <v>0</v>
      </c>
      <c r="E15" s="4">
        <f t="shared" si="1"/>
        <v>5200</v>
      </c>
      <c r="F15" s="4">
        <f t="shared" si="2"/>
        <v>0</v>
      </c>
      <c r="G15" s="4">
        <f t="shared" si="0"/>
        <v>0</v>
      </c>
    </row>
    <row r="16" spans="1:7" ht="30">
      <c r="A16" s="3" t="s">
        <v>195</v>
      </c>
      <c r="B16" s="3" t="s">
        <v>236</v>
      </c>
      <c r="C16" s="4">
        <v>-2700000</v>
      </c>
      <c r="D16" s="4">
        <v>-1500000</v>
      </c>
      <c r="E16" s="4">
        <f t="shared" si="1"/>
        <v>-2700</v>
      </c>
      <c r="F16" s="4">
        <f t="shared" si="2"/>
        <v>-1500</v>
      </c>
      <c r="G16" s="4">
        <f t="shared" si="0"/>
        <v>55.55555555555556</v>
      </c>
    </row>
    <row r="17" spans="1:7" ht="45">
      <c r="A17" s="3" t="s">
        <v>259</v>
      </c>
      <c r="B17" s="3" t="s">
        <v>201</v>
      </c>
      <c r="C17" s="4">
        <v>-2700000</v>
      </c>
      <c r="D17" s="4">
        <v>-1500000</v>
      </c>
      <c r="E17" s="4">
        <f>E18+E19</f>
        <v>-2700</v>
      </c>
      <c r="F17" s="4">
        <f>F18+F19</f>
        <v>-1500</v>
      </c>
      <c r="G17" s="4">
        <f t="shared" si="0"/>
        <v>55.55555555555556</v>
      </c>
    </row>
    <row r="18" spans="1:7" ht="45">
      <c r="A18" s="3" t="s">
        <v>183</v>
      </c>
      <c r="B18" s="3" t="s">
        <v>283</v>
      </c>
      <c r="C18" s="4">
        <v>15000000</v>
      </c>
      <c r="D18" s="4">
        <v>0</v>
      </c>
      <c r="E18" s="4">
        <f>E20</f>
        <v>15000</v>
      </c>
      <c r="F18" s="4">
        <f>F20</f>
        <v>0</v>
      </c>
      <c r="G18" s="4">
        <f t="shared" si="0"/>
        <v>0</v>
      </c>
    </row>
    <row r="19" spans="1:7" ht="45">
      <c r="A19" s="3" t="s">
        <v>189</v>
      </c>
      <c r="B19" s="3" t="s">
        <v>120</v>
      </c>
      <c r="C19" s="4">
        <v>-17700000</v>
      </c>
      <c r="D19" s="4">
        <v>-1500000</v>
      </c>
      <c r="E19" s="4">
        <f>E21</f>
        <v>-17700</v>
      </c>
      <c r="F19" s="4">
        <f>F21</f>
        <v>-1500</v>
      </c>
      <c r="G19" s="4">
        <f t="shared" si="0"/>
        <v>8.47457627118644</v>
      </c>
    </row>
    <row r="20" spans="1:7" ht="60">
      <c r="A20" s="3" t="s">
        <v>186</v>
      </c>
      <c r="B20" s="3" t="s">
        <v>37</v>
      </c>
      <c r="C20" s="5">
        <v>15000000</v>
      </c>
      <c r="D20" s="5">
        <v>0</v>
      </c>
      <c r="E20" s="4">
        <f t="shared" si="1"/>
        <v>15000</v>
      </c>
      <c r="F20" s="4">
        <f t="shared" si="2"/>
        <v>0</v>
      </c>
      <c r="G20" s="4">
        <f t="shared" si="0"/>
        <v>0</v>
      </c>
    </row>
    <row r="21" spans="1:7" ht="60">
      <c r="A21" s="3" t="s">
        <v>142</v>
      </c>
      <c r="B21" s="3" t="s">
        <v>193</v>
      </c>
      <c r="C21" s="5">
        <v>-17700000</v>
      </c>
      <c r="D21" s="5">
        <v>-1500000</v>
      </c>
      <c r="E21" s="4">
        <f t="shared" si="1"/>
        <v>-17700</v>
      </c>
      <c r="F21" s="4">
        <f t="shared" si="2"/>
        <v>-1500</v>
      </c>
      <c r="G21" s="4">
        <f t="shared" si="0"/>
        <v>8.47457627118644</v>
      </c>
    </row>
    <row r="22" spans="1:7" ht="30">
      <c r="A22" s="3" t="s">
        <v>24</v>
      </c>
      <c r="B22" s="3" t="s">
        <v>90</v>
      </c>
      <c r="C22" s="4">
        <v>0</v>
      </c>
      <c r="D22" s="4">
        <v>30000</v>
      </c>
      <c r="E22" s="4">
        <f t="shared" si="1"/>
        <v>0</v>
      </c>
      <c r="F22" s="4">
        <f t="shared" si="2"/>
        <v>30</v>
      </c>
      <c r="G22" s="4"/>
    </row>
    <row r="23" spans="1:7" ht="30">
      <c r="A23" s="3" t="s">
        <v>222</v>
      </c>
      <c r="B23" s="3" t="s">
        <v>198</v>
      </c>
      <c r="C23" s="4">
        <v>0</v>
      </c>
      <c r="D23" s="4">
        <v>30000</v>
      </c>
      <c r="E23" s="4">
        <f t="shared" si="1"/>
        <v>0</v>
      </c>
      <c r="F23" s="4">
        <f t="shared" si="2"/>
        <v>30</v>
      </c>
      <c r="G23" s="4"/>
    </row>
    <row r="24" spans="1:7" ht="30">
      <c r="A24" s="3" t="s">
        <v>52</v>
      </c>
      <c r="B24" s="3" t="s">
        <v>66</v>
      </c>
      <c r="C24" s="4">
        <v>0</v>
      </c>
      <c r="D24" s="4">
        <v>30000</v>
      </c>
      <c r="E24" s="4">
        <f t="shared" si="1"/>
        <v>0</v>
      </c>
      <c r="F24" s="4">
        <f t="shared" si="2"/>
        <v>30</v>
      </c>
      <c r="G24" s="4"/>
    </row>
    <row r="25" spans="1:7" ht="45">
      <c r="A25" s="3" t="s">
        <v>253</v>
      </c>
      <c r="B25" s="3" t="s">
        <v>53</v>
      </c>
      <c r="C25" s="4">
        <v>0</v>
      </c>
      <c r="D25" s="4">
        <v>30000</v>
      </c>
      <c r="E25" s="4">
        <f t="shared" si="1"/>
        <v>0</v>
      </c>
      <c r="F25" s="4">
        <f t="shared" si="2"/>
        <v>30</v>
      </c>
      <c r="G25" s="4"/>
    </row>
    <row r="26" spans="1:7" ht="45">
      <c r="A26" s="3" t="s">
        <v>130</v>
      </c>
      <c r="B26" s="3" t="s">
        <v>139</v>
      </c>
      <c r="C26" s="5">
        <v>0</v>
      </c>
      <c r="D26" s="5">
        <v>30000</v>
      </c>
      <c r="E26" s="4">
        <f t="shared" si="1"/>
        <v>0</v>
      </c>
      <c r="F26" s="4">
        <f t="shared" si="2"/>
        <v>30</v>
      </c>
      <c r="G26" s="4"/>
    </row>
    <row r="27" spans="1:7" ht="15">
      <c r="A27" s="3" t="s">
        <v>210</v>
      </c>
      <c r="B27" s="3" t="s">
        <v>101</v>
      </c>
      <c r="C27" s="4">
        <v>3757425.07</v>
      </c>
      <c r="D27" s="4">
        <v>-29117386.7</v>
      </c>
      <c r="E27" s="4">
        <f t="shared" si="1"/>
        <v>3757.42507</v>
      </c>
      <c r="F27" s="4">
        <f t="shared" si="2"/>
        <v>-29117.3867</v>
      </c>
      <c r="G27" s="4">
        <f t="shared" si="0"/>
        <v>-774.929270911582</v>
      </c>
    </row>
    <row r="28" spans="1:7" ht="30">
      <c r="A28" s="3" t="s">
        <v>169</v>
      </c>
      <c r="B28" s="3" t="s">
        <v>228</v>
      </c>
      <c r="C28" s="5">
        <v>3757425.07</v>
      </c>
      <c r="D28" s="4">
        <v>-29117386.7</v>
      </c>
      <c r="E28" s="4">
        <f>E29+E33</f>
        <v>3757.4250699999975</v>
      </c>
      <c r="F28" s="4">
        <f>F29+F33</f>
        <v>-29117.386700000003</v>
      </c>
      <c r="G28" s="4">
        <f t="shared" si="0"/>
        <v>-774.9292709115826</v>
      </c>
    </row>
    <row r="29" spans="1:7" ht="15">
      <c r="A29" s="3" t="s">
        <v>180</v>
      </c>
      <c r="B29" s="3" t="s">
        <v>260</v>
      </c>
      <c r="C29" s="4">
        <v>-421517500</v>
      </c>
      <c r="D29" s="4">
        <v>-108973903.55</v>
      </c>
      <c r="E29" s="4">
        <f t="shared" si="1"/>
        <v>-421517.5</v>
      </c>
      <c r="F29" s="4">
        <f t="shared" si="2"/>
        <v>-108973.90355</v>
      </c>
      <c r="G29" s="4">
        <f t="shared" si="0"/>
        <v>25.852759031356943</v>
      </c>
    </row>
    <row r="30" spans="1:7" ht="15">
      <c r="A30" s="3" t="s">
        <v>237</v>
      </c>
      <c r="B30" s="3" t="s">
        <v>196</v>
      </c>
      <c r="C30" s="4">
        <v>-421517500</v>
      </c>
      <c r="D30" s="4">
        <v>-108973903.55</v>
      </c>
      <c r="E30" s="4">
        <f t="shared" si="1"/>
        <v>-421517.5</v>
      </c>
      <c r="F30" s="4">
        <f t="shared" si="2"/>
        <v>-108973.90355</v>
      </c>
      <c r="G30" s="4">
        <f t="shared" si="0"/>
        <v>25.852759031356943</v>
      </c>
    </row>
    <row r="31" spans="1:7" ht="30">
      <c r="A31" s="3" t="s">
        <v>3</v>
      </c>
      <c r="B31" s="3" t="s">
        <v>140</v>
      </c>
      <c r="C31" s="4">
        <v>-421517500</v>
      </c>
      <c r="D31" s="4">
        <v>-108973903.55</v>
      </c>
      <c r="E31" s="4">
        <f t="shared" si="1"/>
        <v>-421517.5</v>
      </c>
      <c r="F31" s="4">
        <f t="shared" si="2"/>
        <v>-108973.90355</v>
      </c>
      <c r="G31" s="4">
        <f t="shared" si="0"/>
        <v>25.852759031356943</v>
      </c>
    </row>
    <row r="32" spans="1:7" ht="30">
      <c r="A32" s="3" t="s">
        <v>208</v>
      </c>
      <c r="B32" s="3" t="s">
        <v>173</v>
      </c>
      <c r="C32" s="5">
        <v>-421517500</v>
      </c>
      <c r="D32" s="5">
        <v>-108973903.55</v>
      </c>
      <c r="E32" s="4">
        <f t="shared" si="1"/>
        <v>-421517.5</v>
      </c>
      <c r="F32" s="4">
        <f t="shared" si="2"/>
        <v>-108973.90355</v>
      </c>
      <c r="G32" s="4">
        <f t="shared" si="0"/>
        <v>25.852759031356943</v>
      </c>
    </row>
    <row r="33" spans="1:7" ht="15">
      <c r="A33" s="3" t="s">
        <v>122</v>
      </c>
      <c r="B33" s="3" t="s">
        <v>160</v>
      </c>
      <c r="C33" s="4">
        <v>425274925.07</v>
      </c>
      <c r="D33" s="4">
        <v>79856516.85</v>
      </c>
      <c r="E33" s="4">
        <f t="shared" si="1"/>
        <v>425274.92507</v>
      </c>
      <c r="F33" s="4">
        <f t="shared" si="2"/>
        <v>79856.51685</v>
      </c>
      <c r="G33" s="4">
        <f t="shared" si="0"/>
        <v>18.77762175535171</v>
      </c>
    </row>
    <row r="34" spans="1:7" ht="15">
      <c r="A34" s="3" t="s">
        <v>245</v>
      </c>
      <c r="B34" s="3" t="s">
        <v>33</v>
      </c>
      <c r="C34" s="4">
        <v>425274925.07</v>
      </c>
      <c r="D34" s="4">
        <v>79856516.85</v>
      </c>
      <c r="E34" s="4">
        <f t="shared" si="1"/>
        <v>425274.92507</v>
      </c>
      <c r="F34" s="4">
        <f t="shared" si="2"/>
        <v>79856.51685</v>
      </c>
      <c r="G34" s="4">
        <f t="shared" si="0"/>
        <v>18.77762175535171</v>
      </c>
    </row>
    <row r="35" spans="1:7" ht="30">
      <c r="A35" s="3" t="s">
        <v>79</v>
      </c>
      <c r="B35" s="3" t="s">
        <v>54</v>
      </c>
      <c r="C35" s="4">
        <v>425274925.07</v>
      </c>
      <c r="D35" s="4">
        <v>79856516.85</v>
      </c>
      <c r="E35" s="4">
        <f t="shared" si="1"/>
        <v>425274.92507</v>
      </c>
      <c r="F35" s="4">
        <f t="shared" si="2"/>
        <v>79856.51685</v>
      </c>
      <c r="G35" s="4">
        <f t="shared" si="0"/>
        <v>18.77762175535171</v>
      </c>
    </row>
    <row r="36" spans="1:7" ht="30">
      <c r="A36" s="3" t="s">
        <v>88</v>
      </c>
      <c r="B36" s="3" t="s">
        <v>76</v>
      </c>
      <c r="C36" s="5">
        <v>425274925.07</v>
      </c>
      <c r="D36" s="5">
        <v>79856516.85</v>
      </c>
      <c r="E36" s="4">
        <f t="shared" si="1"/>
        <v>425274.92507</v>
      </c>
      <c r="F36" s="4">
        <f t="shared" si="2"/>
        <v>79856.51685</v>
      </c>
      <c r="G36" s="4">
        <f t="shared" si="0"/>
        <v>18.77762175535171</v>
      </c>
    </row>
  </sheetData>
  <sheetProtection/>
  <mergeCells count="5">
    <mergeCell ref="A5:G5"/>
    <mergeCell ref="A6:G7"/>
    <mergeCell ref="D1:G1"/>
    <mergeCell ref="D2:G2"/>
    <mergeCell ref="D3:G3"/>
  </mergeCells>
  <printOptions/>
  <pageMargins left="0.7" right="0.7" top="0.75" bottom="0.75" header="0.3" footer="0.3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3.8515625" style="1" customWidth="1"/>
    <col min="2" max="2" width="23.8515625" style="1" customWidth="1"/>
    <col min="3" max="4" width="15.8515625" style="1" hidden="1" customWidth="1"/>
    <col min="5" max="5" width="17.8515625" style="1" customWidth="1"/>
    <col min="6" max="7" width="18.8515625" style="1" customWidth="1"/>
    <col min="8" max="16384" width="9.140625" style="1" customWidth="1"/>
  </cols>
  <sheetData>
    <row r="1" spans="1:256" s="22" customFormat="1" ht="15.75">
      <c r="A1" s="17"/>
      <c r="B1" s="18"/>
      <c r="C1" s="19"/>
      <c r="D1" s="17"/>
      <c r="E1" s="37" t="s">
        <v>327</v>
      </c>
      <c r="F1" s="37"/>
      <c r="G1" s="37"/>
      <c r="H1" s="3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1"/>
      <c r="IV1" s="21"/>
    </row>
    <row r="2" spans="1:256" s="22" customFormat="1" ht="15.75" customHeight="1">
      <c r="A2" s="23"/>
      <c r="B2" s="18"/>
      <c r="C2" s="21"/>
      <c r="D2" s="38" t="s">
        <v>337</v>
      </c>
      <c r="E2" s="38"/>
      <c r="F2" s="38"/>
      <c r="G2" s="38"/>
      <c r="H2" s="38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1"/>
      <c r="IV2" s="21"/>
    </row>
    <row r="3" spans="1:256" s="22" customFormat="1" ht="15.75">
      <c r="A3" s="23"/>
      <c r="B3" s="18"/>
      <c r="C3" s="24"/>
      <c r="D3" s="38" t="s">
        <v>343</v>
      </c>
      <c r="E3" s="38"/>
      <c r="F3" s="38"/>
      <c r="G3" s="38"/>
      <c r="H3" s="38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1"/>
      <c r="IV3" s="21"/>
    </row>
    <row r="4" spans="1:256" s="22" customFormat="1" ht="15.75" customHeight="1">
      <c r="A4" s="39" t="s">
        <v>328</v>
      </c>
      <c r="B4" s="39"/>
      <c r="C4" s="39"/>
      <c r="D4" s="39"/>
      <c r="E4" s="39"/>
      <c r="F4" s="39"/>
      <c r="G4" s="39"/>
      <c r="H4" s="2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1"/>
      <c r="IV4" s="21"/>
    </row>
    <row r="5" spans="1:256" s="22" customFormat="1" ht="18.75" customHeight="1">
      <c r="A5" s="40" t="s">
        <v>338</v>
      </c>
      <c r="B5" s="40"/>
      <c r="C5" s="40"/>
      <c r="D5" s="40"/>
      <c r="E5" s="40"/>
      <c r="F5" s="40"/>
      <c r="G5" s="40"/>
      <c r="H5" s="3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1"/>
      <c r="IV5" s="21"/>
    </row>
    <row r="6" spans="1:256" s="22" customFormat="1" ht="15.75">
      <c r="A6" s="40"/>
      <c r="B6" s="40"/>
      <c r="C6" s="40"/>
      <c r="D6" s="40"/>
      <c r="E6" s="40"/>
      <c r="F6" s="40"/>
      <c r="G6" s="40"/>
      <c r="H6" s="3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1"/>
      <c r="IV6" s="21"/>
    </row>
    <row r="7" spans="1:8" s="22" customFormat="1" ht="23.25" customHeight="1">
      <c r="A7" s="26"/>
      <c r="B7" s="26"/>
      <c r="C7" s="26"/>
      <c r="D7" s="26"/>
      <c r="E7" s="26"/>
      <c r="F7" s="26"/>
      <c r="G7" s="26" t="s">
        <v>329</v>
      </c>
      <c r="H7" s="31"/>
    </row>
    <row r="8" spans="1:7" ht="63" customHeight="1">
      <c r="A8" s="15" t="s">
        <v>324</v>
      </c>
      <c r="B8" s="14" t="s">
        <v>339</v>
      </c>
      <c r="C8" s="2" t="s">
        <v>85</v>
      </c>
      <c r="D8" s="2" t="s">
        <v>300</v>
      </c>
      <c r="E8" s="16" t="s">
        <v>325</v>
      </c>
      <c r="F8" s="16" t="s">
        <v>326</v>
      </c>
      <c r="G8" s="16" t="s">
        <v>303</v>
      </c>
    </row>
    <row r="9" spans="1:7" ht="12" customHeight="1">
      <c r="A9" s="2" t="s">
        <v>330</v>
      </c>
      <c r="B9" s="2" t="s">
        <v>331</v>
      </c>
      <c r="C9" s="2"/>
      <c r="D9" s="2"/>
      <c r="E9" s="2" t="s">
        <v>332</v>
      </c>
      <c r="F9" s="2" t="s">
        <v>333</v>
      </c>
      <c r="G9" s="2" t="s">
        <v>334</v>
      </c>
    </row>
    <row r="10" spans="1:7" ht="15" customHeight="1">
      <c r="A10" s="3" t="s">
        <v>84</v>
      </c>
      <c r="B10" s="3" t="s">
        <v>249</v>
      </c>
      <c r="C10" s="4">
        <v>401317500</v>
      </c>
      <c r="D10" s="4">
        <v>108943903.55</v>
      </c>
      <c r="E10" s="6">
        <f>C10/1000</f>
        <v>401317.5</v>
      </c>
      <c r="F10" s="6">
        <f>D10/1000</f>
        <v>108943.90355</v>
      </c>
      <c r="G10" s="6">
        <f>F10/E10*100</f>
        <v>27.146561899244364</v>
      </c>
    </row>
    <row r="11" spans="1:7" ht="15">
      <c r="A11" s="3" t="s">
        <v>59</v>
      </c>
      <c r="B11" s="3" t="s">
        <v>158</v>
      </c>
      <c r="C11" s="4">
        <v>93179850</v>
      </c>
      <c r="D11" s="4">
        <v>21485219.46</v>
      </c>
      <c r="E11" s="6">
        <f aca="true" t="shared" si="0" ref="E11:E64">C11/1000</f>
        <v>93179.85</v>
      </c>
      <c r="F11" s="6">
        <f aca="true" t="shared" si="1" ref="F11:F64">D11/1000</f>
        <v>21485.21946</v>
      </c>
      <c r="G11" s="6">
        <f aca="true" t="shared" si="2" ref="G11:G64">F11/E11*100</f>
        <v>23.057795714416795</v>
      </c>
    </row>
    <row r="12" spans="1:7" ht="15">
      <c r="A12" s="3" t="s">
        <v>25</v>
      </c>
      <c r="B12" s="3" t="s">
        <v>143</v>
      </c>
      <c r="C12" s="4">
        <v>37733000</v>
      </c>
      <c r="D12" s="4">
        <v>7903229.14</v>
      </c>
      <c r="E12" s="6">
        <f t="shared" si="0"/>
        <v>37733</v>
      </c>
      <c r="F12" s="6">
        <f t="shared" si="1"/>
        <v>7903.2291399999995</v>
      </c>
      <c r="G12" s="6">
        <f t="shared" si="2"/>
        <v>20.94513857896271</v>
      </c>
    </row>
    <row r="13" spans="1:7" ht="15">
      <c r="A13" s="3" t="s">
        <v>231</v>
      </c>
      <c r="B13" s="3" t="s">
        <v>159</v>
      </c>
      <c r="C13" s="4">
        <v>37733000</v>
      </c>
      <c r="D13" s="4">
        <v>7903229.14</v>
      </c>
      <c r="E13" s="6">
        <f t="shared" si="0"/>
        <v>37733</v>
      </c>
      <c r="F13" s="6">
        <f t="shared" si="1"/>
        <v>7903.2291399999995</v>
      </c>
      <c r="G13" s="6">
        <f t="shared" si="2"/>
        <v>20.94513857896271</v>
      </c>
    </row>
    <row r="14" spans="1:7" ht="75">
      <c r="A14" s="3" t="s">
        <v>26</v>
      </c>
      <c r="B14" s="3" t="s">
        <v>188</v>
      </c>
      <c r="C14" s="5">
        <v>37408000</v>
      </c>
      <c r="D14" s="5">
        <v>7879645.75</v>
      </c>
      <c r="E14" s="6">
        <f t="shared" si="0"/>
        <v>37408</v>
      </c>
      <c r="F14" s="6">
        <f t="shared" si="1"/>
        <v>7879.64575</v>
      </c>
      <c r="G14" s="6">
        <f t="shared" si="2"/>
        <v>21.064065841531225</v>
      </c>
    </row>
    <row r="15" spans="1:7" ht="120">
      <c r="A15" s="3" t="s">
        <v>265</v>
      </c>
      <c r="B15" s="3" t="s">
        <v>141</v>
      </c>
      <c r="C15" s="5">
        <v>95000</v>
      </c>
      <c r="D15" s="5">
        <v>8543.24</v>
      </c>
      <c r="E15" s="6">
        <f t="shared" si="0"/>
        <v>95</v>
      </c>
      <c r="F15" s="6">
        <f t="shared" si="1"/>
        <v>8.543239999999999</v>
      </c>
      <c r="G15" s="6">
        <f t="shared" si="2"/>
        <v>8.992884210526315</v>
      </c>
    </row>
    <row r="16" spans="1:7" ht="45">
      <c r="A16" s="3" t="s">
        <v>177</v>
      </c>
      <c r="B16" s="3" t="s">
        <v>98</v>
      </c>
      <c r="C16" s="5">
        <v>228000</v>
      </c>
      <c r="D16" s="5">
        <v>15040.15</v>
      </c>
      <c r="E16" s="6">
        <f t="shared" si="0"/>
        <v>228</v>
      </c>
      <c r="F16" s="6">
        <f t="shared" si="1"/>
        <v>15.040149999999999</v>
      </c>
      <c r="G16" s="6">
        <f t="shared" si="2"/>
        <v>6.5965570175438595</v>
      </c>
    </row>
    <row r="17" spans="1:7" ht="105">
      <c r="A17" s="3" t="s">
        <v>204</v>
      </c>
      <c r="B17" s="3" t="s">
        <v>123</v>
      </c>
      <c r="C17" s="5">
        <v>2000</v>
      </c>
      <c r="D17" s="5">
        <v>0</v>
      </c>
      <c r="E17" s="6">
        <f t="shared" si="0"/>
        <v>2</v>
      </c>
      <c r="F17" s="6">
        <f t="shared" si="1"/>
        <v>0</v>
      </c>
      <c r="G17" s="6">
        <f t="shared" si="2"/>
        <v>0</v>
      </c>
    </row>
    <row r="18" spans="1:7" ht="45">
      <c r="A18" s="3" t="s">
        <v>104</v>
      </c>
      <c r="B18" s="3" t="s">
        <v>114</v>
      </c>
      <c r="C18" s="4">
        <v>4150200</v>
      </c>
      <c r="D18" s="4">
        <v>1155624.26</v>
      </c>
      <c r="E18" s="6">
        <f t="shared" si="0"/>
        <v>4150.2</v>
      </c>
      <c r="F18" s="6">
        <f t="shared" si="1"/>
        <v>1155.62426</v>
      </c>
      <c r="G18" s="6">
        <f t="shared" si="2"/>
        <v>27.84502578189003</v>
      </c>
    </row>
    <row r="19" spans="1:7" ht="30">
      <c r="A19" s="3" t="s">
        <v>45</v>
      </c>
      <c r="B19" s="3" t="s">
        <v>206</v>
      </c>
      <c r="C19" s="4">
        <v>4150200</v>
      </c>
      <c r="D19" s="4">
        <v>1155624.26</v>
      </c>
      <c r="E19" s="6">
        <f t="shared" si="0"/>
        <v>4150.2</v>
      </c>
      <c r="F19" s="6">
        <f t="shared" si="1"/>
        <v>1155.62426</v>
      </c>
      <c r="G19" s="6">
        <f t="shared" si="2"/>
        <v>27.84502578189003</v>
      </c>
    </row>
    <row r="20" spans="1:7" ht="90">
      <c r="A20" s="3" t="s">
        <v>271</v>
      </c>
      <c r="B20" s="3" t="s">
        <v>22</v>
      </c>
      <c r="C20" s="5">
        <v>2000000</v>
      </c>
      <c r="D20" s="5">
        <v>401973.72</v>
      </c>
      <c r="E20" s="6">
        <f t="shared" si="0"/>
        <v>2000</v>
      </c>
      <c r="F20" s="6">
        <f t="shared" si="1"/>
        <v>401.97371999999996</v>
      </c>
      <c r="G20" s="6">
        <f t="shared" si="2"/>
        <v>20.098686</v>
      </c>
    </row>
    <row r="21" spans="1:7" ht="105">
      <c r="A21" s="3" t="s">
        <v>15</v>
      </c>
      <c r="B21" s="3" t="s">
        <v>51</v>
      </c>
      <c r="C21" s="5">
        <v>50200</v>
      </c>
      <c r="D21" s="5">
        <v>7021.97</v>
      </c>
      <c r="E21" s="6">
        <f t="shared" si="0"/>
        <v>50.2</v>
      </c>
      <c r="F21" s="6">
        <f t="shared" si="1"/>
        <v>7.0219700000000005</v>
      </c>
      <c r="G21" s="6">
        <f t="shared" si="2"/>
        <v>13.987988047808766</v>
      </c>
    </row>
    <row r="22" spans="1:7" ht="90">
      <c r="A22" s="3" t="s">
        <v>103</v>
      </c>
      <c r="B22" s="3" t="s">
        <v>11</v>
      </c>
      <c r="C22" s="5">
        <v>2100000</v>
      </c>
      <c r="D22" s="5">
        <v>818904.13</v>
      </c>
      <c r="E22" s="6">
        <f t="shared" si="0"/>
        <v>2100</v>
      </c>
      <c r="F22" s="6">
        <f t="shared" si="1"/>
        <v>818.90413</v>
      </c>
      <c r="G22" s="6">
        <f t="shared" si="2"/>
        <v>38.99543476190476</v>
      </c>
    </row>
    <row r="23" spans="1:7" ht="90">
      <c r="A23" s="3" t="s">
        <v>238</v>
      </c>
      <c r="B23" s="3" t="s">
        <v>280</v>
      </c>
      <c r="C23" s="5">
        <v>0</v>
      </c>
      <c r="D23" s="5">
        <v>-72275.56</v>
      </c>
      <c r="E23" s="6">
        <f t="shared" si="0"/>
        <v>0</v>
      </c>
      <c r="F23" s="6">
        <f t="shared" si="1"/>
        <v>-72.27556</v>
      </c>
      <c r="G23" s="6"/>
    </row>
    <row r="24" spans="1:7" ht="15">
      <c r="A24" s="3" t="s">
        <v>40</v>
      </c>
      <c r="B24" s="3" t="s">
        <v>167</v>
      </c>
      <c r="C24" s="4">
        <v>18751860</v>
      </c>
      <c r="D24" s="4">
        <v>4530525.21</v>
      </c>
      <c r="E24" s="6">
        <f t="shared" si="0"/>
        <v>18751.86</v>
      </c>
      <c r="F24" s="6">
        <f t="shared" si="1"/>
        <v>4530.52521</v>
      </c>
      <c r="G24" s="6">
        <f t="shared" si="2"/>
        <v>24.160404407882734</v>
      </c>
    </row>
    <row r="25" spans="1:7" ht="30">
      <c r="A25" s="3" t="s">
        <v>166</v>
      </c>
      <c r="B25" s="3" t="s">
        <v>41</v>
      </c>
      <c r="C25" s="4">
        <v>7839440</v>
      </c>
      <c r="D25" s="4">
        <v>1779440.46</v>
      </c>
      <c r="E25" s="6">
        <f t="shared" si="0"/>
        <v>7839.44</v>
      </c>
      <c r="F25" s="6">
        <f t="shared" si="1"/>
        <v>1779.44046</v>
      </c>
      <c r="G25" s="6">
        <f t="shared" si="2"/>
        <v>22.698565968997787</v>
      </c>
    </row>
    <row r="26" spans="1:7" ht="30">
      <c r="A26" s="3" t="s">
        <v>293</v>
      </c>
      <c r="B26" s="3" t="s">
        <v>211</v>
      </c>
      <c r="C26" s="4">
        <v>3657440</v>
      </c>
      <c r="D26" s="4">
        <v>1150957.1</v>
      </c>
      <c r="E26" s="6">
        <f t="shared" si="0"/>
        <v>3657.44</v>
      </c>
      <c r="F26" s="6">
        <f t="shared" si="1"/>
        <v>1150.9571</v>
      </c>
      <c r="G26" s="6">
        <f t="shared" si="2"/>
        <v>31.468926352858833</v>
      </c>
    </row>
    <row r="27" spans="1:7" ht="30">
      <c r="A27" s="3" t="s">
        <v>293</v>
      </c>
      <c r="B27" s="3" t="s">
        <v>191</v>
      </c>
      <c r="C27" s="5">
        <v>3657440</v>
      </c>
      <c r="D27" s="5">
        <v>1150957.1</v>
      </c>
      <c r="E27" s="6">
        <f t="shared" si="0"/>
        <v>3657.44</v>
      </c>
      <c r="F27" s="6">
        <f t="shared" si="1"/>
        <v>1150.9571</v>
      </c>
      <c r="G27" s="6">
        <f t="shared" si="2"/>
        <v>31.468926352858833</v>
      </c>
    </row>
    <row r="28" spans="1:7" ht="45">
      <c r="A28" s="3" t="s">
        <v>137</v>
      </c>
      <c r="B28" s="3" t="s">
        <v>168</v>
      </c>
      <c r="C28" s="4">
        <v>3000000</v>
      </c>
      <c r="D28" s="4">
        <v>427602.13</v>
      </c>
      <c r="E28" s="6">
        <f t="shared" si="0"/>
        <v>3000</v>
      </c>
      <c r="F28" s="6">
        <f t="shared" si="1"/>
        <v>427.60213</v>
      </c>
      <c r="G28" s="6">
        <f t="shared" si="2"/>
        <v>14.253404333333334</v>
      </c>
    </row>
    <row r="29" spans="1:7" ht="45">
      <c r="A29" s="3" t="s">
        <v>137</v>
      </c>
      <c r="B29" s="3" t="s">
        <v>147</v>
      </c>
      <c r="C29" s="5">
        <v>3000000</v>
      </c>
      <c r="D29" s="5">
        <v>427602.13</v>
      </c>
      <c r="E29" s="6">
        <f t="shared" si="0"/>
        <v>3000</v>
      </c>
      <c r="F29" s="6">
        <f t="shared" si="1"/>
        <v>427.60213</v>
      </c>
      <c r="G29" s="6">
        <f t="shared" si="2"/>
        <v>14.253404333333334</v>
      </c>
    </row>
    <row r="30" spans="1:7" ht="30">
      <c r="A30" s="3" t="s">
        <v>115</v>
      </c>
      <c r="B30" s="3" t="s">
        <v>106</v>
      </c>
      <c r="C30" s="5">
        <v>1182000</v>
      </c>
      <c r="D30" s="5">
        <v>200881.23</v>
      </c>
      <c r="E30" s="6">
        <f t="shared" si="0"/>
        <v>1182</v>
      </c>
      <c r="F30" s="6">
        <f t="shared" si="1"/>
        <v>200.88123000000002</v>
      </c>
      <c r="G30" s="6">
        <f t="shared" si="2"/>
        <v>16.995027918781727</v>
      </c>
    </row>
    <row r="31" spans="1:7" ht="30">
      <c r="A31" s="3" t="s">
        <v>197</v>
      </c>
      <c r="B31" s="3" t="s">
        <v>71</v>
      </c>
      <c r="C31" s="4">
        <v>9869800</v>
      </c>
      <c r="D31" s="4">
        <v>1795041.73</v>
      </c>
      <c r="E31" s="6">
        <f t="shared" si="0"/>
        <v>9869.8</v>
      </c>
      <c r="F31" s="6">
        <f t="shared" si="1"/>
        <v>1795.04173</v>
      </c>
      <c r="G31" s="6">
        <f t="shared" si="2"/>
        <v>18.187214837180086</v>
      </c>
    </row>
    <row r="32" spans="1:7" ht="30">
      <c r="A32" s="3" t="s">
        <v>197</v>
      </c>
      <c r="B32" s="3" t="s">
        <v>31</v>
      </c>
      <c r="C32" s="5">
        <v>9869800</v>
      </c>
      <c r="D32" s="5">
        <v>1776109.63</v>
      </c>
      <c r="E32" s="6">
        <f t="shared" si="0"/>
        <v>9869.8</v>
      </c>
      <c r="F32" s="6">
        <f t="shared" si="1"/>
        <v>1776.10963</v>
      </c>
      <c r="G32" s="6">
        <f t="shared" si="2"/>
        <v>17.99539636061521</v>
      </c>
    </row>
    <row r="33" spans="1:7" ht="45">
      <c r="A33" s="3" t="s">
        <v>214</v>
      </c>
      <c r="B33" s="3" t="s">
        <v>296</v>
      </c>
      <c r="C33" s="5">
        <v>0</v>
      </c>
      <c r="D33" s="5">
        <v>18932.1</v>
      </c>
      <c r="E33" s="6">
        <f t="shared" si="0"/>
        <v>0</v>
      </c>
      <c r="F33" s="6">
        <f t="shared" si="1"/>
        <v>18.9321</v>
      </c>
      <c r="G33" s="6"/>
    </row>
    <row r="34" spans="1:7" ht="15">
      <c r="A34" s="3" t="s">
        <v>273</v>
      </c>
      <c r="B34" s="3" t="s">
        <v>102</v>
      </c>
      <c r="C34" s="4">
        <v>1042620</v>
      </c>
      <c r="D34" s="4">
        <v>946743.02</v>
      </c>
      <c r="E34" s="6">
        <f t="shared" si="0"/>
        <v>1042.62</v>
      </c>
      <c r="F34" s="6">
        <f t="shared" si="1"/>
        <v>946.74302</v>
      </c>
      <c r="G34" s="6">
        <f t="shared" si="2"/>
        <v>90.80422589246324</v>
      </c>
    </row>
    <row r="35" spans="1:7" ht="15">
      <c r="A35" s="3" t="s">
        <v>273</v>
      </c>
      <c r="B35" s="3" t="s">
        <v>131</v>
      </c>
      <c r="C35" s="5">
        <v>1042620</v>
      </c>
      <c r="D35" s="5">
        <v>946743.02</v>
      </c>
      <c r="E35" s="6">
        <f t="shared" si="0"/>
        <v>1042.62</v>
      </c>
      <c r="F35" s="6">
        <f t="shared" si="1"/>
        <v>946.74302</v>
      </c>
      <c r="G35" s="6">
        <f t="shared" si="2"/>
        <v>90.80422589246324</v>
      </c>
    </row>
    <row r="36" spans="1:7" ht="30">
      <c r="A36" s="3" t="s">
        <v>254</v>
      </c>
      <c r="B36" s="3" t="s">
        <v>4</v>
      </c>
      <c r="C36" s="4">
        <v>0</v>
      </c>
      <c r="D36" s="4">
        <v>9300</v>
      </c>
      <c r="E36" s="6">
        <f t="shared" si="0"/>
        <v>0</v>
      </c>
      <c r="F36" s="6">
        <f t="shared" si="1"/>
        <v>9.3</v>
      </c>
      <c r="G36" s="6"/>
    </row>
    <row r="37" spans="1:7" ht="45">
      <c r="A37" s="3" t="s">
        <v>18</v>
      </c>
      <c r="B37" s="3" t="s">
        <v>248</v>
      </c>
      <c r="C37" s="5">
        <v>0</v>
      </c>
      <c r="D37" s="5">
        <v>9300</v>
      </c>
      <c r="E37" s="6">
        <f t="shared" si="0"/>
        <v>0</v>
      </c>
      <c r="F37" s="6">
        <f t="shared" si="1"/>
        <v>9.3</v>
      </c>
      <c r="G37" s="6"/>
    </row>
    <row r="38" spans="1:7" ht="15">
      <c r="A38" s="3" t="s">
        <v>267</v>
      </c>
      <c r="B38" s="3" t="s">
        <v>153</v>
      </c>
      <c r="C38" s="4">
        <v>24520470</v>
      </c>
      <c r="D38" s="4">
        <v>5795741.4</v>
      </c>
      <c r="E38" s="6">
        <f t="shared" si="0"/>
        <v>24520.47</v>
      </c>
      <c r="F38" s="6">
        <f t="shared" si="1"/>
        <v>5795.741400000001</v>
      </c>
      <c r="G38" s="6">
        <f t="shared" si="2"/>
        <v>23.636338944563462</v>
      </c>
    </row>
    <row r="39" spans="1:7" ht="15">
      <c r="A39" s="3" t="s">
        <v>275</v>
      </c>
      <c r="B39" s="3" t="s">
        <v>60</v>
      </c>
      <c r="C39" s="4">
        <v>24520470</v>
      </c>
      <c r="D39" s="4">
        <v>5795741.4</v>
      </c>
      <c r="E39" s="6">
        <f t="shared" si="0"/>
        <v>24520.47</v>
      </c>
      <c r="F39" s="6">
        <f t="shared" si="1"/>
        <v>5795.741400000001</v>
      </c>
      <c r="G39" s="6">
        <f t="shared" si="2"/>
        <v>23.636338944563462</v>
      </c>
    </row>
    <row r="40" spans="1:7" ht="30">
      <c r="A40" s="3" t="s">
        <v>65</v>
      </c>
      <c r="B40" s="3" t="s">
        <v>19</v>
      </c>
      <c r="C40" s="5">
        <v>24520070</v>
      </c>
      <c r="D40" s="5">
        <v>5795741.4</v>
      </c>
      <c r="E40" s="6">
        <f t="shared" si="0"/>
        <v>24520.07</v>
      </c>
      <c r="F40" s="6">
        <f t="shared" si="1"/>
        <v>5795.741400000001</v>
      </c>
      <c r="G40" s="6">
        <f t="shared" si="2"/>
        <v>23.63672452811106</v>
      </c>
    </row>
    <row r="41" spans="1:7" ht="30">
      <c r="A41" s="3" t="s">
        <v>279</v>
      </c>
      <c r="B41" s="3" t="s">
        <v>46</v>
      </c>
      <c r="C41" s="5">
        <v>400</v>
      </c>
      <c r="D41" s="5">
        <v>0</v>
      </c>
      <c r="E41" s="6">
        <f t="shared" si="0"/>
        <v>0.4</v>
      </c>
      <c r="F41" s="6">
        <f t="shared" si="1"/>
        <v>0</v>
      </c>
      <c r="G41" s="6">
        <f t="shared" si="2"/>
        <v>0</v>
      </c>
    </row>
    <row r="42" spans="1:7" ht="30">
      <c r="A42" s="3" t="s">
        <v>125</v>
      </c>
      <c r="B42" s="3" t="s">
        <v>135</v>
      </c>
      <c r="C42" s="4">
        <v>27000</v>
      </c>
      <c r="D42" s="4">
        <v>17340.4</v>
      </c>
      <c r="E42" s="6">
        <f t="shared" si="0"/>
        <v>27</v>
      </c>
      <c r="F42" s="6">
        <f t="shared" si="1"/>
        <v>17.340400000000002</v>
      </c>
      <c r="G42" s="6">
        <f t="shared" si="2"/>
        <v>64.22370370370372</v>
      </c>
    </row>
    <row r="43" spans="1:7" ht="15">
      <c r="A43" s="3" t="s">
        <v>16</v>
      </c>
      <c r="B43" s="3" t="s">
        <v>229</v>
      </c>
      <c r="C43" s="4">
        <v>27000</v>
      </c>
      <c r="D43" s="4">
        <v>17340.4</v>
      </c>
      <c r="E43" s="6">
        <f t="shared" si="0"/>
        <v>27</v>
      </c>
      <c r="F43" s="6">
        <f t="shared" si="1"/>
        <v>17.340400000000002</v>
      </c>
      <c r="G43" s="6">
        <f t="shared" si="2"/>
        <v>64.22370370370372</v>
      </c>
    </row>
    <row r="44" spans="1:7" ht="30">
      <c r="A44" s="3" t="s">
        <v>240</v>
      </c>
      <c r="B44" s="3" t="s">
        <v>136</v>
      </c>
      <c r="C44" s="5">
        <v>27000</v>
      </c>
      <c r="D44" s="5">
        <v>17340.4</v>
      </c>
      <c r="E44" s="6">
        <f t="shared" si="0"/>
        <v>27</v>
      </c>
      <c r="F44" s="6">
        <f t="shared" si="1"/>
        <v>17.340400000000002</v>
      </c>
      <c r="G44" s="6">
        <f t="shared" si="2"/>
        <v>64.22370370370372</v>
      </c>
    </row>
    <row r="45" spans="1:7" ht="15">
      <c r="A45" s="3" t="s">
        <v>148</v>
      </c>
      <c r="B45" s="3" t="s">
        <v>119</v>
      </c>
      <c r="C45" s="4">
        <v>2366000</v>
      </c>
      <c r="D45" s="4">
        <v>503454.82</v>
      </c>
      <c r="E45" s="6">
        <f t="shared" si="0"/>
        <v>2366</v>
      </c>
      <c r="F45" s="6">
        <f t="shared" si="1"/>
        <v>503.45482</v>
      </c>
      <c r="G45" s="6">
        <f t="shared" si="2"/>
        <v>21.278732882502112</v>
      </c>
    </row>
    <row r="46" spans="1:7" ht="30">
      <c r="A46" s="3" t="s">
        <v>190</v>
      </c>
      <c r="B46" s="3" t="s">
        <v>134</v>
      </c>
      <c r="C46" s="4">
        <v>2013000</v>
      </c>
      <c r="D46" s="4">
        <v>503454.82</v>
      </c>
      <c r="E46" s="6">
        <f t="shared" si="0"/>
        <v>2013</v>
      </c>
      <c r="F46" s="6">
        <f t="shared" si="1"/>
        <v>503.45482</v>
      </c>
      <c r="G46" s="6">
        <f t="shared" si="2"/>
        <v>25.01017486338798</v>
      </c>
    </row>
    <row r="47" spans="1:7" ht="45">
      <c r="A47" s="3" t="s">
        <v>155</v>
      </c>
      <c r="B47" s="3" t="s">
        <v>94</v>
      </c>
      <c r="C47" s="5">
        <v>2013000</v>
      </c>
      <c r="D47" s="5">
        <v>503454.82</v>
      </c>
      <c r="E47" s="6">
        <f t="shared" si="0"/>
        <v>2013</v>
      </c>
      <c r="F47" s="6">
        <f t="shared" si="1"/>
        <v>503.45482</v>
      </c>
      <c r="G47" s="6">
        <f t="shared" si="2"/>
        <v>25.01017486338798</v>
      </c>
    </row>
    <row r="48" spans="1:7" ht="45">
      <c r="A48" s="3" t="s">
        <v>242</v>
      </c>
      <c r="B48" s="3" t="s">
        <v>5</v>
      </c>
      <c r="C48" s="4">
        <v>353000</v>
      </c>
      <c r="D48" s="4">
        <v>0</v>
      </c>
      <c r="E48" s="6">
        <f t="shared" si="0"/>
        <v>353</v>
      </c>
      <c r="F48" s="6">
        <f t="shared" si="1"/>
        <v>0</v>
      </c>
      <c r="G48" s="6">
        <f t="shared" si="2"/>
        <v>0</v>
      </c>
    </row>
    <row r="49" spans="1:7" ht="60">
      <c r="A49" s="3" t="s">
        <v>215</v>
      </c>
      <c r="B49" s="3" t="s">
        <v>203</v>
      </c>
      <c r="C49" s="4">
        <v>350000</v>
      </c>
      <c r="D49" s="4">
        <v>0</v>
      </c>
      <c r="E49" s="6">
        <f t="shared" si="0"/>
        <v>350</v>
      </c>
      <c r="F49" s="6">
        <f t="shared" si="1"/>
        <v>0</v>
      </c>
      <c r="G49" s="6">
        <f t="shared" si="2"/>
        <v>0</v>
      </c>
    </row>
    <row r="50" spans="1:7" ht="75">
      <c r="A50" s="3" t="s">
        <v>74</v>
      </c>
      <c r="B50" s="3" t="s">
        <v>129</v>
      </c>
      <c r="C50" s="5">
        <v>350000</v>
      </c>
      <c r="D50" s="5">
        <v>0</v>
      </c>
      <c r="E50" s="6">
        <f t="shared" si="0"/>
        <v>350</v>
      </c>
      <c r="F50" s="6">
        <f t="shared" si="1"/>
        <v>0</v>
      </c>
      <c r="G50" s="6">
        <f t="shared" si="2"/>
        <v>0</v>
      </c>
    </row>
    <row r="51" spans="1:7" ht="30">
      <c r="A51" s="3" t="s">
        <v>36</v>
      </c>
      <c r="B51" s="3" t="s">
        <v>230</v>
      </c>
      <c r="C51" s="5">
        <v>3000</v>
      </c>
      <c r="D51" s="5">
        <v>0</v>
      </c>
      <c r="E51" s="6">
        <f t="shared" si="0"/>
        <v>3</v>
      </c>
      <c r="F51" s="6">
        <f t="shared" si="1"/>
        <v>0</v>
      </c>
      <c r="G51" s="6">
        <f t="shared" si="2"/>
        <v>0</v>
      </c>
    </row>
    <row r="52" spans="1:7" ht="45">
      <c r="A52" s="3" t="s">
        <v>43</v>
      </c>
      <c r="B52" s="3" t="s">
        <v>156</v>
      </c>
      <c r="C52" s="4">
        <v>1911830</v>
      </c>
      <c r="D52" s="4">
        <v>295653.45</v>
      </c>
      <c r="E52" s="6">
        <f t="shared" si="0"/>
        <v>1911.83</v>
      </c>
      <c r="F52" s="6">
        <f t="shared" si="1"/>
        <v>295.65345</v>
      </c>
      <c r="G52" s="6">
        <f t="shared" si="2"/>
        <v>15.464421522834146</v>
      </c>
    </row>
    <row r="53" spans="1:7" ht="30">
      <c r="A53" s="3" t="s">
        <v>285</v>
      </c>
      <c r="B53" s="3" t="s">
        <v>295</v>
      </c>
      <c r="C53" s="4">
        <v>0</v>
      </c>
      <c r="D53" s="4">
        <v>10000</v>
      </c>
      <c r="E53" s="6">
        <f t="shared" si="0"/>
        <v>0</v>
      </c>
      <c r="F53" s="6">
        <f t="shared" si="1"/>
        <v>10</v>
      </c>
      <c r="G53" s="6"/>
    </row>
    <row r="54" spans="1:7" ht="45">
      <c r="A54" s="3" t="s">
        <v>92</v>
      </c>
      <c r="B54" s="3" t="s">
        <v>269</v>
      </c>
      <c r="C54" s="5">
        <v>0</v>
      </c>
      <c r="D54" s="5">
        <v>10000</v>
      </c>
      <c r="E54" s="6">
        <f t="shared" si="0"/>
        <v>0</v>
      </c>
      <c r="F54" s="6">
        <f t="shared" si="1"/>
        <v>10</v>
      </c>
      <c r="G54" s="6"/>
    </row>
    <row r="55" spans="1:7" ht="90">
      <c r="A55" s="3" t="s">
        <v>192</v>
      </c>
      <c r="B55" s="3" t="s">
        <v>247</v>
      </c>
      <c r="C55" s="4">
        <v>1911830</v>
      </c>
      <c r="D55" s="4">
        <v>285653.45</v>
      </c>
      <c r="E55" s="6">
        <f t="shared" si="0"/>
        <v>1911.83</v>
      </c>
      <c r="F55" s="6">
        <f t="shared" si="1"/>
        <v>285.65345</v>
      </c>
      <c r="G55" s="6">
        <f t="shared" si="2"/>
        <v>14.941362464235839</v>
      </c>
    </row>
    <row r="56" spans="1:7" ht="75">
      <c r="A56" s="3" t="s">
        <v>250</v>
      </c>
      <c r="B56" s="3" t="s">
        <v>266</v>
      </c>
      <c r="C56" s="4">
        <v>0</v>
      </c>
      <c r="D56" s="4">
        <v>2087</v>
      </c>
      <c r="E56" s="6">
        <f t="shared" si="0"/>
        <v>0</v>
      </c>
      <c r="F56" s="6">
        <f t="shared" si="1"/>
        <v>2.087</v>
      </c>
      <c r="G56" s="6"/>
    </row>
    <row r="57" spans="1:7" ht="90">
      <c r="A57" s="3" t="s">
        <v>29</v>
      </c>
      <c r="B57" s="3" t="s">
        <v>111</v>
      </c>
      <c r="C57" s="5">
        <v>0</v>
      </c>
      <c r="D57" s="5">
        <v>2087</v>
      </c>
      <c r="E57" s="6">
        <f t="shared" si="0"/>
        <v>0</v>
      </c>
      <c r="F57" s="6">
        <f t="shared" si="1"/>
        <v>2.087</v>
      </c>
      <c r="G57" s="6"/>
    </row>
    <row r="58" spans="1:7" ht="90">
      <c r="A58" s="3" t="s">
        <v>116</v>
      </c>
      <c r="B58" s="3" t="s">
        <v>233</v>
      </c>
      <c r="C58" s="4">
        <v>1717680</v>
      </c>
      <c r="D58" s="4">
        <v>239791.71</v>
      </c>
      <c r="E58" s="6">
        <f t="shared" si="0"/>
        <v>1717.68</v>
      </c>
      <c r="F58" s="6">
        <f t="shared" si="1"/>
        <v>239.79171</v>
      </c>
      <c r="G58" s="6">
        <f t="shared" si="2"/>
        <v>13.960208537096547</v>
      </c>
    </row>
    <row r="59" spans="1:7" ht="90">
      <c r="A59" s="3" t="s">
        <v>176</v>
      </c>
      <c r="B59" s="3" t="s">
        <v>175</v>
      </c>
      <c r="C59" s="5">
        <v>1717680</v>
      </c>
      <c r="D59" s="5">
        <v>239791.71</v>
      </c>
      <c r="E59" s="6">
        <f t="shared" si="0"/>
        <v>1717.68</v>
      </c>
      <c r="F59" s="6">
        <f t="shared" si="1"/>
        <v>239.79171</v>
      </c>
      <c r="G59" s="6">
        <f t="shared" si="2"/>
        <v>13.960208537096547</v>
      </c>
    </row>
    <row r="60" spans="1:7" ht="90">
      <c r="A60" s="3" t="s">
        <v>216</v>
      </c>
      <c r="B60" s="3" t="s">
        <v>185</v>
      </c>
      <c r="C60" s="4">
        <v>194150</v>
      </c>
      <c r="D60" s="4">
        <v>43774.74</v>
      </c>
      <c r="E60" s="6">
        <f t="shared" si="0"/>
        <v>194.15</v>
      </c>
      <c r="F60" s="6">
        <f t="shared" si="1"/>
        <v>43.77474</v>
      </c>
      <c r="G60" s="6">
        <f t="shared" si="2"/>
        <v>22.546865825392736</v>
      </c>
    </row>
    <row r="61" spans="1:7" ht="75">
      <c r="A61" s="3" t="s">
        <v>234</v>
      </c>
      <c r="B61" s="3" t="s">
        <v>124</v>
      </c>
      <c r="C61" s="5">
        <v>194150</v>
      </c>
      <c r="D61" s="5">
        <v>43774.74</v>
      </c>
      <c r="E61" s="6">
        <f t="shared" si="0"/>
        <v>194.15</v>
      </c>
      <c r="F61" s="6">
        <f t="shared" si="1"/>
        <v>43.77474</v>
      </c>
      <c r="G61" s="6">
        <f t="shared" si="2"/>
        <v>22.546865825392736</v>
      </c>
    </row>
    <row r="62" spans="1:7" ht="30">
      <c r="A62" s="3" t="s">
        <v>107</v>
      </c>
      <c r="B62" s="3" t="s">
        <v>217</v>
      </c>
      <c r="C62" s="4">
        <v>55000</v>
      </c>
      <c r="D62" s="4">
        <v>46588.97</v>
      </c>
      <c r="E62" s="6">
        <f t="shared" si="0"/>
        <v>55</v>
      </c>
      <c r="F62" s="6">
        <f t="shared" si="1"/>
        <v>46.58897</v>
      </c>
      <c r="G62" s="6">
        <f t="shared" si="2"/>
        <v>84.70721818181819</v>
      </c>
    </row>
    <row r="63" spans="1:7" ht="15">
      <c r="A63" s="3" t="s">
        <v>57</v>
      </c>
      <c r="B63" s="3" t="s">
        <v>262</v>
      </c>
      <c r="C63" s="4">
        <v>55000</v>
      </c>
      <c r="D63" s="4">
        <v>46588.97</v>
      </c>
      <c r="E63" s="6">
        <f t="shared" si="0"/>
        <v>55</v>
      </c>
      <c r="F63" s="6">
        <f t="shared" si="1"/>
        <v>46.58897</v>
      </c>
      <c r="G63" s="6">
        <f t="shared" si="2"/>
        <v>84.70721818181819</v>
      </c>
    </row>
    <row r="64" spans="1:7" ht="30">
      <c r="A64" s="3" t="s">
        <v>2</v>
      </c>
      <c r="B64" s="3" t="s">
        <v>223</v>
      </c>
      <c r="C64" s="5">
        <v>23000</v>
      </c>
      <c r="D64" s="5">
        <v>14942.14</v>
      </c>
      <c r="E64" s="6">
        <f t="shared" si="0"/>
        <v>23</v>
      </c>
      <c r="F64" s="6">
        <f t="shared" si="1"/>
        <v>14.94214</v>
      </c>
      <c r="G64" s="6">
        <f t="shared" si="2"/>
        <v>64.96582608695653</v>
      </c>
    </row>
    <row r="65" spans="1:7" ht="30">
      <c r="A65" s="3" t="s">
        <v>152</v>
      </c>
      <c r="B65" s="3" t="s">
        <v>252</v>
      </c>
      <c r="C65" s="5">
        <v>1000</v>
      </c>
      <c r="D65" s="5">
        <v>150.82</v>
      </c>
      <c r="E65" s="6">
        <f aca="true" t="shared" si="3" ref="E65:E130">C65/1000</f>
        <v>1</v>
      </c>
      <c r="F65" s="6">
        <f aca="true" t="shared" si="4" ref="F65:F130">D65/1000</f>
        <v>0.15081999999999998</v>
      </c>
      <c r="G65" s="6">
        <f aca="true" t="shared" si="5" ref="G65:G131">F65/E65*100</f>
        <v>15.081999999999999</v>
      </c>
    </row>
    <row r="66" spans="1:7" ht="30">
      <c r="A66" s="3" t="s">
        <v>72</v>
      </c>
      <c r="B66" s="3" t="s">
        <v>207</v>
      </c>
      <c r="C66" s="5">
        <v>1000</v>
      </c>
      <c r="D66" s="5">
        <v>381.72</v>
      </c>
      <c r="E66" s="6">
        <f t="shared" si="3"/>
        <v>1</v>
      </c>
      <c r="F66" s="6">
        <f t="shared" si="4"/>
        <v>0.38172</v>
      </c>
      <c r="G66" s="6">
        <f t="shared" si="5"/>
        <v>38.172</v>
      </c>
    </row>
    <row r="67" spans="1:7" ht="30">
      <c r="A67" s="3" t="s">
        <v>292</v>
      </c>
      <c r="B67" s="3" t="s">
        <v>164</v>
      </c>
      <c r="C67" s="5">
        <v>30000</v>
      </c>
      <c r="D67" s="5">
        <v>31114.29</v>
      </c>
      <c r="E67" s="6">
        <f t="shared" si="3"/>
        <v>30</v>
      </c>
      <c r="F67" s="6">
        <f t="shared" si="4"/>
        <v>31.11429</v>
      </c>
      <c r="G67" s="6">
        <f t="shared" si="5"/>
        <v>103.7143</v>
      </c>
    </row>
    <row r="68" spans="1:7" ht="45">
      <c r="A68" s="3" t="s">
        <v>165</v>
      </c>
      <c r="B68" s="3" t="s">
        <v>202</v>
      </c>
      <c r="C68" s="4">
        <v>500000</v>
      </c>
      <c r="D68" s="4">
        <v>147938</v>
      </c>
      <c r="E68" s="6">
        <f t="shared" si="3"/>
        <v>500</v>
      </c>
      <c r="F68" s="6">
        <f t="shared" si="4"/>
        <v>147.938</v>
      </c>
      <c r="G68" s="6">
        <f t="shared" si="5"/>
        <v>29.5876</v>
      </c>
    </row>
    <row r="69" spans="1:7" ht="15">
      <c r="A69" s="3" t="s">
        <v>301</v>
      </c>
      <c r="B69" s="3" t="s">
        <v>69</v>
      </c>
      <c r="C69" s="4">
        <v>500000</v>
      </c>
      <c r="D69" s="4">
        <v>147938</v>
      </c>
      <c r="E69" s="6">
        <f t="shared" si="3"/>
        <v>500</v>
      </c>
      <c r="F69" s="6">
        <f t="shared" si="4"/>
        <v>147.938</v>
      </c>
      <c r="G69" s="6">
        <f t="shared" si="5"/>
        <v>29.5876</v>
      </c>
    </row>
    <row r="70" spans="1:7" ht="15">
      <c r="A70" s="3" t="s">
        <v>47</v>
      </c>
      <c r="B70" s="3" t="s">
        <v>127</v>
      </c>
      <c r="C70" s="4">
        <v>500000</v>
      </c>
      <c r="D70" s="4">
        <v>147938</v>
      </c>
      <c r="E70" s="6">
        <f t="shared" si="3"/>
        <v>500</v>
      </c>
      <c r="F70" s="6">
        <f t="shared" si="4"/>
        <v>147.938</v>
      </c>
      <c r="G70" s="6">
        <f t="shared" si="5"/>
        <v>29.5876</v>
      </c>
    </row>
    <row r="71" spans="1:7" ht="45">
      <c r="A71" s="3" t="s">
        <v>276</v>
      </c>
      <c r="B71" s="3" t="s">
        <v>81</v>
      </c>
      <c r="C71" s="5">
        <v>500000</v>
      </c>
      <c r="D71" s="5">
        <v>147938</v>
      </c>
      <c r="E71" s="6">
        <f t="shared" si="3"/>
        <v>500</v>
      </c>
      <c r="F71" s="6">
        <f t="shared" si="4"/>
        <v>147.938</v>
      </c>
      <c r="G71" s="6">
        <f t="shared" si="5"/>
        <v>29.5876</v>
      </c>
    </row>
    <row r="72" spans="1:7" ht="30">
      <c r="A72" s="3" t="s">
        <v>96</v>
      </c>
      <c r="B72" s="3" t="s">
        <v>187</v>
      </c>
      <c r="C72" s="4">
        <v>1325000</v>
      </c>
      <c r="D72" s="4">
        <v>473476.99</v>
      </c>
      <c r="E72" s="6">
        <f t="shared" si="3"/>
        <v>1325</v>
      </c>
      <c r="F72" s="6">
        <f t="shared" si="4"/>
        <v>473.47699</v>
      </c>
      <c r="G72" s="6">
        <f t="shared" si="5"/>
        <v>35.73411245283019</v>
      </c>
    </row>
    <row r="73" spans="1:7" ht="90">
      <c r="A73" s="3" t="s">
        <v>277</v>
      </c>
      <c r="B73" s="3" t="s">
        <v>108</v>
      </c>
      <c r="C73" s="4">
        <v>1325000</v>
      </c>
      <c r="D73" s="4">
        <v>0</v>
      </c>
      <c r="E73" s="6">
        <f t="shared" si="3"/>
        <v>1325</v>
      </c>
      <c r="F73" s="6">
        <f t="shared" si="4"/>
        <v>0</v>
      </c>
      <c r="G73" s="6">
        <f t="shared" si="5"/>
        <v>0</v>
      </c>
    </row>
    <row r="74" spans="1:7" ht="105">
      <c r="A74" s="3" t="s">
        <v>110</v>
      </c>
      <c r="B74" s="3" t="s">
        <v>244</v>
      </c>
      <c r="C74" s="4">
        <v>1325000</v>
      </c>
      <c r="D74" s="4">
        <v>0</v>
      </c>
      <c r="E74" s="6">
        <f t="shared" si="3"/>
        <v>1325</v>
      </c>
      <c r="F74" s="6">
        <f t="shared" si="4"/>
        <v>0</v>
      </c>
      <c r="G74" s="6">
        <f t="shared" si="5"/>
        <v>0</v>
      </c>
    </row>
    <row r="75" spans="1:7" ht="90">
      <c r="A75" s="3" t="s">
        <v>144</v>
      </c>
      <c r="B75" s="3" t="s">
        <v>132</v>
      </c>
      <c r="C75" s="5">
        <v>1325000</v>
      </c>
      <c r="D75" s="5">
        <v>0</v>
      </c>
      <c r="E75" s="6">
        <f t="shared" si="3"/>
        <v>1325</v>
      </c>
      <c r="F75" s="6">
        <f t="shared" si="4"/>
        <v>0</v>
      </c>
      <c r="G75" s="6">
        <f t="shared" si="5"/>
        <v>0</v>
      </c>
    </row>
    <row r="76" spans="1:7" ht="30">
      <c r="A76" s="3" t="s">
        <v>162</v>
      </c>
      <c r="B76" s="3" t="s">
        <v>128</v>
      </c>
      <c r="C76" s="4">
        <v>0</v>
      </c>
      <c r="D76" s="4">
        <v>473476.99</v>
      </c>
      <c r="E76" s="6">
        <f t="shared" si="3"/>
        <v>0</v>
      </c>
      <c r="F76" s="6">
        <f t="shared" si="4"/>
        <v>473.47699</v>
      </c>
      <c r="G76" s="6"/>
    </row>
    <row r="77" spans="1:7" ht="60">
      <c r="A77" s="3" t="s">
        <v>290</v>
      </c>
      <c r="B77" s="3" t="s">
        <v>113</v>
      </c>
      <c r="C77" s="4">
        <v>0</v>
      </c>
      <c r="D77" s="4">
        <v>473476.99</v>
      </c>
      <c r="E77" s="6">
        <f t="shared" si="3"/>
        <v>0</v>
      </c>
      <c r="F77" s="6">
        <f t="shared" si="4"/>
        <v>473.47699</v>
      </c>
      <c r="G77" s="6"/>
    </row>
    <row r="78" spans="1:7" ht="60">
      <c r="A78" s="3" t="s">
        <v>91</v>
      </c>
      <c r="B78" s="3" t="s">
        <v>73</v>
      </c>
      <c r="C78" s="5">
        <v>0</v>
      </c>
      <c r="D78" s="5">
        <v>473476.99</v>
      </c>
      <c r="E78" s="6">
        <f t="shared" si="3"/>
        <v>0</v>
      </c>
      <c r="F78" s="6">
        <f t="shared" si="4"/>
        <v>473.47699</v>
      </c>
      <c r="G78" s="6"/>
    </row>
    <row r="79" spans="1:7" ht="15">
      <c r="A79" s="3" t="s">
        <v>246</v>
      </c>
      <c r="B79" s="3" t="s">
        <v>163</v>
      </c>
      <c r="C79" s="4">
        <v>1839490</v>
      </c>
      <c r="D79" s="4">
        <v>398575.6</v>
      </c>
      <c r="E79" s="6">
        <f t="shared" si="3"/>
        <v>1839.49</v>
      </c>
      <c r="F79" s="6">
        <f t="shared" si="4"/>
        <v>398.57559999999995</v>
      </c>
      <c r="G79" s="6">
        <f t="shared" si="5"/>
        <v>21.667723118907954</v>
      </c>
    </row>
    <row r="80" spans="1:7" ht="30">
      <c r="A80" s="3" t="s">
        <v>179</v>
      </c>
      <c r="B80" s="3" t="s">
        <v>302</v>
      </c>
      <c r="C80" s="4">
        <v>23800</v>
      </c>
      <c r="D80" s="4">
        <v>6238.75</v>
      </c>
      <c r="E80" s="6">
        <f t="shared" si="3"/>
        <v>23.8</v>
      </c>
      <c r="F80" s="6">
        <f t="shared" si="4"/>
        <v>6.23875</v>
      </c>
      <c r="G80" s="6">
        <f t="shared" si="5"/>
        <v>26.21323529411764</v>
      </c>
    </row>
    <row r="81" spans="1:7" ht="75">
      <c r="A81" s="3" t="s">
        <v>50</v>
      </c>
      <c r="B81" s="3" t="s">
        <v>239</v>
      </c>
      <c r="C81" s="5">
        <v>16100</v>
      </c>
      <c r="D81" s="5">
        <v>3688.29</v>
      </c>
      <c r="E81" s="6">
        <f t="shared" si="3"/>
        <v>16.1</v>
      </c>
      <c r="F81" s="6">
        <f t="shared" si="4"/>
        <v>3.68829</v>
      </c>
      <c r="G81" s="6">
        <f t="shared" si="5"/>
        <v>22.908633540372666</v>
      </c>
    </row>
    <row r="82" spans="1:7" ht="60">
      <c r="A82" s="3" t="s">
        <v>20</v>
      </c>
      <c r="B82" s="3" t="s">
        <v>149</v>
      </c>
      <c r="C82" s="5">
        <v>7700</v>
      </c>
      <c r="D82" s="5">
        <v>2550.46</v>
      </c>
      <c r="E82" s="6">
        <f t="shared" si="3"/>
        <v>7.7</v>
      </c>
      <c r="F82" s="6">
        <f t="shared" si="4"/>
        <v>2.55046</v>
      </c>
      <c r="G82" s="6">
        <f t="shared" si="5"/>
        <v>33.12285714285714</v>
      </c>
    </row>
    <row r="83" spans="1:7" ht="75">
      <c r="A83" s="3" t="s">
        <v>38</v>
      </c>
      <c r="B83" s="3" t="s">
        <v>126</v>
      </c>
      <c r="C83" s="5">
        <v>24710</v>
      </c>
      <c r="D83" s="5">
        <v>81000</v>
      </c>
      <c r="E83" s="6">
        <f t="shared" si="3"/>
        <v>24.71</v>
      </c>
      <c r="F83" s="6">
        <f t="shared" si="4"/>
        <v>81</v>
      </c>
      <c r="G83" s="6">
        <f t="shared" si="5"/>
        <v>327.80250910562523</v>
      </c>
    </row>
    <row r="84" spans="1:7" ht="60">
      <c r="A84" s="3" t="s">
        <v>95</v>
      </c>
      <c r="B84" s="3" t="s">
        <v>67</v>
      </c>
      <c r="C84" s="4">
        <v>6520</v>
      </c>
      <c r="D84" s="4">
        <v>0</v>
      </c>
      <c r="E84" s="6">
        <f t="shared" si="3"/>
        <v>6.52</v>
      </c>
      <c r="F84" s="6">
        <f t="shared" si="4"/>
        <v>0</v>
      </c>
      <c r="G84" s="6">
        <f t="shared" si="5"/>
        <v>0</v>
      </c>
    </row>
    <row r="85" spans="1:7" ht="60">
      <c r="A85" s="3" t="s">
        <v>171</v>
      </c>
      <c r="B85" s="3" t="s">
        <v>27</v>
      </c>
      <c r="C85" s="5">
        <v>4020</v>
      </c>
      <c r="D85" s="5">
        <v>0</v>
      </c>
      <c r="E85" s="6">
        <f t="shared" si="3"/>
        <v>4.02</v>
      </c>
      <c r="F85" s="6">
        <f t="shared" si="4"/>
        <v>0</v>
      </c>
      <c r="G85" s="6">
        <f t="shared" si="5"/>
        <v>0</v>
      </c>
    </row>
    <row r="86" spans="1:7" ht="60">
      <c r="A86" s="3" t="s">
        <v>157</v>
      </c>
      <c r="B86" s="3" t="s">
        <v>56</v>
      </c>
      <c r="C86" s="5">
        <v>2500</v>
      </c>
      <c r="D86" s="5">
        <v>0</v>
      </c>
      <c r="E86" s="6">
        <f t="shared" si="3"/>
        <v>2.5</v>
      </c>
      <c r="F86" s="6">
        <f t="shared" si="4"/>
        <v>0</v>
      </c>
      <c r="G86" s="6">
        <f t="shared" si="5"/>
        <v>0</v>
      </c>
    </row>
    <row r="87" spans="1:7" ht="120">
      <c r="A87" s="3" t="s">
        <v>263</v>
      </c>
      <c r="B87" s="3" t="s">
        <v>294</v>
      </c>
      <c r="C87" s="4">
        <v>35050</v>
      </c>
      <c r="D87" s="4">
        <v>0</v>
      </c>
      <c r="E87" s="6">
        <f t="shared" si="3"/>
        <v>35.05</v>
      </c>
      <c r="F87" s="6">
        <f t="shared" si="4"/>
        <v>0</v>
      </c>
      <c r="G87" s="6">
        <f t="shared" si="5"/>
        <v>0</v>
      </c>
    </row>
    <row r="88" spans="1:7" ht="30">
      <c r="A88" s="3" t="s">
        <v>298</v>
      </c>
      <c r="B88" s="3" t="s">
        <v>87</v>
      </c>
      <c r="C88" s="5">
        <v>35050</v>
      </c>
      <c r="D88" s="5">
        <v>0</v>
      </c>
      <c r="E88" s="6">
        <f t="shared" si="3"/>
        <v>35.05</v>
      </c>
      <c r="F88" s="6">
        <f t="shared" si="4"/>
        <v>0</v>
      </c>
      <c r="G88" s="6">
        <f t="shared" si="5"/>
        <v>0</v>
      </c>
    </row>
    <row r="89" spans="1:7" ht="60">
      <c r="A89" s="3" t="s">
        <v>61</v>
      </c>
      <c r="B89" s="3" t="s">
        <v>63</v>
      </c>
      <c r="C89" s="5">
        <v>408830</v>
      </c>
      <c r="D89" s="5">
        <v>99000</v>
      </c>
      <c r="E89" s="6">
        <f t="shared" si="3"/>
        <v>408.83</v>
      </c>
      <c r="F89" s="6">
        <f t="shared" si="4"/>
        <v>99</v>
      </c>
      <c r="G89" s="6">
        <f t="shared" si="5"/>
        <v>24.215444072108212</v>
      </c>
    </row>
    <row r="90" spans="1:7" ht="30">
      <c r="A90" s="3" t="s">
        <v>0</v>
      </c>
      <c r="B90" s="3" t="s">
        <v>138</v>
      </c>
      <c r="C90" s="4">
        <v>0</v>
      </c>
      <c r="D90" s="4">
        <v>2000</v>
      </c>
      <c r="E90" s="6">
        <f t="shared" si="3"/>
        <v>0</v>
      </c>
      <c r="F90" s="6">
        <f t="shared" si="4"/>
        <v>2</v>
      </c>
      <c r="G90" s="6"/>
    </row>
    <row r="91" spans="1:7" ht="30">
      <c r="A91" s="3" t="s">
        <v>145</v>
      </c>
      <c r="B91" s="3" t="s">
        <v>86</v>
      </c>
      <c r="C91" s="5">
        <v>0</v>
      </c>
      <c r="D91" s="5">
        <v>2000</v>
      </c>
      <c r="E91" s="6">
        <f t="shared" si="3"/>
        <v>0</v>
      </c>
      <c r="F91" s="6">
        <f t="shared" si="4"/>
        <v>2</v>
      </c>
      <c r="G91" s="6"/>
    </row>
    <row r="92" spans="1:7" ht="45">
      <c r="A92" s="3" t="s">
        <v>268</v>
      </c>
      <c r="B92" s="3" t="s">
        <v>181</v>
      </c>
      <c r="C92" s="4">
        <v>0</v>
      </c>
      <c r="D92" s="4">
        <v>7745.16</v>
      </c>
      <c r="E92" s="6">
        <f t="shared" si="3"/>
        <v>0</v>
      </c>
      <c r="F92" s="6">
        <f t="shared" si="4"/>
        <v>7.74516</v>
      </c>
      <c r="G92" s="6"/>
    </row>
    <row r="93" spans="1:7" ht="60">
      <c r="A93" s="3" t="s">
        <v>83</v>
      </c>
      <c r="B93" s="3" t="s">
        <v>274</v>
      </c>
      <c r="C93" s="5">
        <v>0</v>
      </c>
      <c r="D93" s="5">
        <v>7745.16</v>
      </c>
      <c r="E93" s="6">
        <f t="shared" si="3"/>
        <v>0</v>
      </c>
      <c r="F93" s="6">
        <f t="shared" si="4"/>
        <v>7.74516</v>
      </c>
      <c r="G93" s="6"/>
    </row>
    <row r="94" spans="1:7" ht="75">
      <c r="A94" s="3" t="s">
        <v>118</v>
      </c>
      <c r="B94" s="3" t="s">
        <v>199</v>
      </c>
      <c r="C94" s="5">
        <v>347280</v>
      </c>
      <c r="D94" s="5">
        <v>43753.73</v>
      </c>
      <c r="E94" s="6">
        <f t="shared" si="3"/>
        <v>347.28</v>
      </c>
      <c r="F94" s="6">
        <f t="shared" si="4"/>
        <v>43.753730000000004</v>
      </c>
      <c r="G94" s="6">
        <f t="shared" si="5"/>
        <v>12.598977770099056</v>
      </c>
    </row>
    <row r="95" spans="1:7" ht="30">
      <c r="A95" s="3" t="s">
        <v>174</v>
      </c>
      <c r="B95" s="3" t="s">
        <v>291</v>
      </c>
      <c r="C95" s="4">
        <v>993300</v>
      </c>
      <c r="D95" s="4">
        <v>158837.96</v>
      </c>
      <c r="E95" s="6">
        <f t="shared" si="3"/>
        <v>993.3</v>
      </c>
      <c r="F95" s="6">
        <f t="shared" si="4"/>
        <v>158.83795999999998</v>
      </c>
      <c r="G95" s="6">
        <f t="shared" si="5"/>
        <v>15.990935266284104</v>
      </c>
    </row>
    <row r="96" spans="1:7" ht="45">
      <c r="A96" s="3" t="s">
        <v>278</v>
      </c>
      <c r="B96" s="3" t="s">
        <v>200</v>
      </c>
      <c r="C96" s="5">
        <v>993300</v>
      </c>
      <c r="D96" s="5">
        <v>158837.96</v>
      </c>
      <c r="E96" s="6">
        <f t="shared" si="3"/>
        <v>993.3</v>
      </c>
      <c r="F96" s="6">
        <f t="shared" si="4"/>
        <v>158.83795999999998</v>
      </c>
      <c r="G96" s="6">
        <f t="shared" si="5"/>
        <v>15.990935266284104</v>
      </c>
    </row>
    <row r="97" spans="1:7" ht="15">
      <c r="A97" s="3" t="s">
        <v>221</v>
      </c>
      <c r="B97" s="3" t="s">
        <v>146</v>
      </c>
      <c r="C97" s="4">
        <v>0</v>
      </c>
      <c r="D97" s="4">
        <v>217071.22</v>
      </c>
      <c r="E97" s="6">
        <f t="shared" si="3"/>
        <v>0</v>
      </c>
      <c r="F97" s="6">
        <f t="shared" si="4"/>
        <v>217.07122</v>
      </c>
      <c r="G97" s="6"/>
    </row>
    <row r="98" spans="1:7" ht="15">
      <c r="A98" s="3" t="s">
        <v>287</v>
      </c>
      <c r="B98" s="3" t="s">
        <v>184</v>
      </c>
      <c r="C98" s="4">
        <v>0</v>
      </c>
      <c r="D98" s="4">
        <v>82071.22</v>
      </c>
      <c r="E98" s="6">
        <f t="shared" si="3"/>
        <v>0</v>
      </c>
      <c r="F98" s="6">
        <f t="shared" si="4"/>
        <v>82.07122</v>
      </c>
      <c r="G98" s="6"/>
    </row>
    <row r="99" spans="1:7" ht="30">
      <c r="A99" s="3" t="s">
        <v>55</v>
      </c>
      <c r="B99" s="3" t="s">
        <v>75</v>
      </c>
      <c r="C99" s="5">
        <v>0</v>
      </c>
      <c r="D99" s="5">
        <v>82071.22</v>
      </c>
      <c r="E99" s="6">
        <f t="shared" si="3"/>
        <v>0</v>
      </c>
      <c r="F99" s="6">
        <f t="shared" si="4"/>
        <v>82.07122</v>
      </c>
      <c r="G99" s="6"/>
    </row>
    <row r="100" spans="1:7" ht="15">
      <c r="A100" s="3" t="s">
        <v>241</v>
      </c>
      <c r="B100" s="3" t="s">
        <v>48</v>
      </c>
      <c r="C100" s="4">
        <v>0</v>
      </c>
      <c r="D100" s="4">
        <v>135000</v>
      </c>
      <c r="E100" s="6">
        <f t="shared" si="3"/>
        <v>0</v>
      </c>
      <c r="F100" s="6">
        <f t="shared" si="4"/>
        <v>135</v>
      </c>
      <c r="G100" s="6"/>
    </row>
    <row r="101" spans="1:7" ht="30">
      <c r="A101" s="3" t="s">
        <v>226</v>
      </c>
      <c r="B101" s="3" t="s">
        <v>10</v>
      </c>
      <c r="C101" s="5">
        <v>0</v>
      </c>
      <c r="D101" s="5">
        <v>135000</v>
      </c>
      <c r="E101" s="6">
        <f t="shared" si="3"/>
        <v>0</v>
      </c>
      <c r="F101" s="6">
        <f t="shared" si="4"/>
        <v>135</v>
      </c>
      <c r="G101" s="6"/>
    </row>
    <row r="102" spans="1:7" ht="15">
      <c r="A102" s="3" t="s">
        <v>68</v>
      </c>
      <c r="B102" s="3" t="s">
        <v>224</v>
      </c>
      <c r="C102" s="4">
        <v>308137650</v>
      </c>
      <c r="D102" s="4">
        <v>87458684.09</v>
      </c>
      <c r="E102" s="6">
        <f t="shared" si="3"/>
        <v>308137.65</v>
      </c>
      <c r="F102" s="6">
        <f t="shared" si="4"/>
        <v>87458.68409000001</v>
      </c>
      <c r="G102" s="6">
        <f t="shared" si="5"/>
        <v>28.382991851206757</v>
      </c>
    </row>
    <row r="103" spans="1:7" ht="45">
      <c r="A103" s="3" t="s">
        <v>7</v>
      </c>
      <c r="B103" s="3" t="s">
        <v>264</v>
      </c>
      <c r="C103" s="4">
        <v>308137650</v>
      </c>
      <c r="D103" s="4">
        <v>88451730</v>
      </c>
      <c r="E103" s="6">
        <f t="shared" si="3"/>
        <v>308137.65</v>
      </c>
      <c r="F103" s="6">
        <f t="shared" si="4"/>
        <v>88451.73</v>
      </c>
      <c r="G103" s="6">
        <f t="shared" si="5"/>
        <v>28.70526532541544</v>
      </c>
    </row>
    <row r="104" spans="1:7" ht="30">
      <c r="A104" s="3" t="s">
        <v>82</v>
      </c>
      <c r="B104" s="3" t="s">
        <v>227</v>
      </c>
      <c r="C104" s="4">
        <v>116788200</v>
      </c>
      <c r="D104" s="4">
        <v>42392693</v>
      </c>
      <c r="E104" s="6">
        <f t="shared" si="3"/>
        <v>116788.2</v>
      </c>
      <c r="F104" s="6">
        <f t="shared" si="4"/>
        <v>42392.693</v>
      </c>
      <c r="G104" s="6">
        <f t="shared" si="5"/>
        <v>36.29878104123533</v>
      </c>
    </row>
    <row r="105" spans="1:7" ht="15">
      <c r="A105" s="3" t="s">
        <v>270</v>
      </c>
      <c r="B105" s="3" t="s">
        <v>212</v>
      </c>
      <c r="C105" s="4">
        <v>108266600</v>
      </c>
      <c r="D105" s="4">
        <v>33871093</v>
      </c>
      <c r="E105" s="6">
        <f t="shared" si="3"/>
        <v>108266.6</v>
      </c>
      <c r="F105" s="6">
        <f t="shared" si="4"/>
        <v>33871.093</v>
      </c>
      <c r="G105" s="6">
        <f t="shared" si="5"/>
        <v>31.28489580350727</v>
      </c>
    </row>
    <row r="106" spans="1:7" ht="30">
      <c r="A106" s="3" t="s">
        <v>213</v>
      </c>
      <c r="B106" s="3" t="s">
        <v>243</v>
      </c>
      <c r="C106" s="5">
        <v>108266600</v>
      </c>
      <c r="D106" s="5">
        <v>33871093</v>
      </c>
      <c r="E106" s="6">
        <f t="shared" si="3"/>
        <v>108266.6</v>
      </c>
      <c r="F106" s="6">
        <f t="shared" si="4"/>
        <v>33871.093</v>
      </c>
      <c r="G106" s="6">
        <f t="shared" si="5"/>
        <v>31.28489580350727</v>
      </c>
    </row>
    <row r="107" spans="1:7" ht="30">
      <c r="A107" s="3" t="s">
        <v>225</v>
      </c>
      <c r="B107" s="3" t="s">
        <v>99</v>
      </c>
      <c r="C107" s="4">
        <v>8521600</v>
      </c>
      <c r="D107" s="4">
        <v>8521600</v>
      </c>
      <c r="E107" s="6">
        <f t="shared" si="3"/>
        <v>8521.6</v>
      </c>
      <c r="F107" s="6">
        <f t="shared" si="4"/>
        <v>8521.6</v>
      </c>
      <c r="G107" s="6">
        <f t="shared" si="5"/>
        <v>100</v>
      </c>
    </row>
    <row r="108" spans="1:7" ht="45">
      <c r="A108" s="3" t="s">
        <v>105</v>
      </c>
      <c r="B108" s="3" t="s">
        <v>209</v>
      </c>
      <c r="C108" s="5">
        <v>8521600</v>
      </c>
      <c r="D108" s="5">
        <v>8521600</v>
      </c>
      <c r="E108" s="6">
        <f t="shared" si="3"/>
        <v>8521.6</v>
      </c>
      <c r="F108" s="6">
        <f t="shared" si="4"/>
        <v>8521.6</v>
      </c>
      <c r="G108" s="6">
        <f t="shared" si="5"/>
        <v>100</v>
      </c>
    </row>
    <row r="109" spans="1:7" ht="30">
      <c r="A109" s="3" t="s">
        <v>23</v>
      </c>
      <c r="B109" s="3" t="s">
        <v>154</v>
      </c>
      <c r="C109" s="4">
        <v>11034400</v>
      </c>
      <c r="D109" s="4">
        <v>1871000</v>
      </c>
      <c r="E109" s="6">
        <f t="shared" si="3"/>
        <v>11034.4</v>
      </c>
      <c r="F109" s="6">
        <f t="shared" si="4"/>
        <v>1871</v>
      </c>
      <c r="G109" s="6">
        <f t="shared" si="5"/>
        <v>16.95606467048503</v>
      </c>
    </row>
    <row r="110" spans="1:7" ht="45">
      <c r="A110" s="3" t="s">
        <v>30</v>
      </c>
      <c r="B110" s="3" t="s">
        <v>14</v>
      </c>
      <c r="C110" s="4">
        <v>415000</v>
      </c>
      <c r="D110" s="4">
        <v>415000</v>
      </c>
      <c r="E110" s="6">
        <f t="shared" si="3"/>
        <v>415</v>
      </c>
      <c r="F110" s="6">
        <f t="shared" si="4"/>
        <v>415</v>
      </c>
      <c r="G110" s="6">
        <f t="shared" si="5"/>
        <v>100</v>
      </c>
    </row>
    <row r="111" spans="1:7" ht="60">
      <c r="A111" s="3" t="s">
        <v>235</v>
      </c>
      <c r="B111" s="3" t="s">
        <v>44</v>
      </c>
      <c r="C111" s="5">
        <v>415000</v>
      </c>
      <c r="D111" s="5">
        <v>415000</v>
      </c>
      <c r="E111" s="6">
        <f t="shared" si="3"/>
        <v>415</v>
      </c>
      <c r="F111" s="6">
        <f t="shared" si="4"/>
        <v>415</v>
      </c>
      <c r="G111" s="6">
        <f t="shared" si="5"/>
        <v>100</v>
      </c>
    </row>
    <row r="112" spans="1:7" ht="30">
      <c r="A112" s="3" t="s">
        <v>49</v>
      </c>
      <c r="B112" s="3" t="s">
        <v>70</v>
      </c>
      <c r="C112" s="4">
        <v>1160200</v>
      </c>
      <c r="D112" s="4">
        <v>0</v>
      </c>
      <c r="E112" s="6">
        <f t="shared" si="3"/>
        <v>1160.2</v>
      </c>
      <c r="F112" s="6">
        <f t="shared" si="4"/>
        <v>0</v>
      </c>
      <c r="G112" s="6">
        <f t="shared" si="5"/>
        <v>0</v>
      </c>
    </row>
    <row r="113" spans="1:7" ht="30">
      <c r="A113" s="3" t="s">
        <v>17</v>
      </c>
      <c r="B113" s="3" t="s">
        <v>93</v>
      </c>
      <c r="C113" s="5">
        <v>1160200</v>
      </c>
      <c r="D113" s="5">
        <v>0</v>
      </c>
      <c r="E113" s="6">
        <f t="shared" si="3"/>
        <v>1160.2</v>
      </c>
      <c r="F113" s="6">
        <f t="shared" si="4"/>
        <v>0</v>
      </c>
      <c r="G113" s="6">
        <f t="shared" si="5"/>
        <v>0</v>
      </c>
    </row>
    <row r="114" spans="1:7" ht="45">
      <c r="A114" s="3" t="s">
        <v>232</v>
      </c>
      <c r="B114" s="3" t="s">
        <v>219</v>
      </c>
      <c r="C114" s="4">
        <v>3067000</v>
      </c>
      <c r="D114" s="4">
        <v>0</v>
      </c>
      <c r="E114" s="6">
        <f t="shared" si="3"/>
        <v>3067</v>
      </c>
      <c r="F114" s="6">
        <f t="shared" si="4"/>
        <v>0</v>
      </c>
      <c r="G114" s="6">
        <f t="shared" si="5"/>
        <v>0</v>
      </c>
    </row>
    <row r="115" spans="1:7" ht="45">
      <c r="A115" s="3" t="s">
        <v>32</v>
      </c>
      <c r="B115" s="3" t="s">
        <v>251</v>
      </c>
      <c r="C115" s="5">
        <v>3067000</v>
      </c>
      <c r="D115" s="5">
        <v>0</v>
      </c>
      <c r="E115" s="6">
        <f t="shared" si="3"/>
        <v>3067</v>
      </c>
      <c r="F115" s="6">
        <f t="shared" si="4"/>
        <v>0</v>
      </c>
      <c r="G115" s="6">
        <f t="shared" si="5"/>
        <v>0</v>
      </c>
    </row>
    <row r="116" spans="1:7" ht="15">
      <c r="A116" s="3" t="s">
        <v>299</v>
      </c>
      <c r="B116" s="3" t="s">
        <v>77</v>
      </c>
      <c r="C116" s="4">
        <v>6392200</v>
      </c>
      <c r="D116" s="4">
        <v>1456000</v>
      </c>
      <c r="E116" s="6">
        <f t="shared" si="3"/>
        <v>6392.2</v>
      </c>
      <c r="F116" s="6">
        <f t="shared" si="4"/>
        <v>1456</v>
      </c>
      <c r="G116" s="6">
        <f t="shared" si="5"/>
        <v>22.777760395481994</v>
      </c>
    </row>
    <row r="117" spans="1:7" ht="15">
      <c r="A117" s="3" t="s">
        <v>172</v>
      </c>
      <c r="B117" s="3" t="s">
        <v>100</v>
      </c>
      <c r="C117" s="5">
        <v>6392200</v>
      </c>
      <c r="D117" s="5">
        <v>1456000</v>
      </c>
      <c r="E117" s="6">
        <f t="shared" si="3"/>
        <v>6392.2</v>
      </c>
      <c r="F117" s="6">
        <f t="shared" si="4"/>
        <v>1456</v>
      </c>
      <c r="G117" s="6">
        <f t="shared" si="5"/>
        <v>22.777760395481994</v>
      </c>
    </row>
    <row r="118" spans="1:7" ht="126">
      <c r="A118" s="7" t="s">
        <v>305</v>
      </c>
      <c r="B118" s="3"/>
      <c r="C118" s="5"/>
      <c r="D118" s="5"/>
      <c r="E118" s="6">
        <v>19.3</v>
      </c>
      <c r="F118" s="6"/>
      <c r="G118" s="6">
        <f t="shared" si="5"/>
        <v>0</v>
      </c>
    </row>
    <row r="119" spans="1:7" ht="94.5">
      <c r="A119" s="8" t="s">
        <v>306</v>
      </c>
      <c r="B119" s="3"/>
      <c r="C119" s="5"/>
      <c r="D119" s="5"/>
      <c r="E119" s="6">
        <v>1839.9</v>
      </c>
      <c r="F119" s="6">
        <v>445</v>
      </c>
      <c r="G119" s="6">
        <f t="shared" si="5"/>
        <v>24.18609707049296</v>
      </c>
    </row>
    <row r="120" spans="1:7" ht="78.75">
      <c r="A120" s="8" t="s">
        <v>307</v>
      </c>
      <c r="B120" s="3"/>
      <c r="C120" s="5"/>
      <c r="D120" s="5"/>
      <c r="E120" s="6">
        <v>2251</v>
      </c>
      <c r="F120" s="6">
        <v>751</v>
      </c>
      <c r="G120" s="6">
        <f t="shared" si="5"/>
        <v>33.36294980008885</v>
      </c>
    </row>
    <row r="121" spans="1:7" ht="94.5">
      <c r="A121" s="9" t="s">
        <v>308</v>
      </c>
      <c r="B121" s="3"/>
      <c r="C121" s="5"/>
      <c r="D121" s="5"/>
      <c r="E121" s="6">
        <v>5</v>
      </c>
      <c r="F121" s="6"/>
      <c r="G121" s="6">
        <f t="shared" si="5"/>
        <v>0</v>
      </c>
    </row>
    <row r="122" spans="1:7" ht="94.5">
      <c r="A122" s="8" t="s">
        <v>309</v>
      </c>
      <c r="B122" s="3"/>
      <c r="C122" s="5"/>
      <c r="D122" s="5"/>
      <c r="E122" s="6">
        <v>1092</v>
      </c>
      <c r="F122" s="6">
        <v>260</v>
      </c>
      <c r="G122" s="6">
        <f t="shared" si="5"/>
        <v>23.809523809523807</v>
      </c>
    </row>
    <row r="123" spans="1:7" ht="63">
      <c r="A123" s="10" t="s">
        <v>310</v>
      </c>
      <c r="B123" s="3"/>
      <c r="C123" s="5"/>
      <c r="D123" s="5"/>
      <c r="E123" s="6">
        <f>1185</f>
        <v>1185</v>
      </c>
      <c r="F123" s="6"/>
      <c r="G123" s="6">
        <f t="shared" si="5"/>
        <v>0</v>
      </c>
    </row>
    <row r="124" spans="1:7" ht="30">
      <c r="A124" s="3" t="s">
        <v>112</v>
      </c>
      <c r="B124" s="3" t="s">
        <v>151</v>
      </c>
      <c r="C124" s="4">
        <v>180225050</v>
      </c>
      <c r="D124" s="4">
        <v>44188037</v>
      </c>
      <c r="E124" s="6">
        <f t="shared" si="3"/>
        <v>180225.05</v>
      </c>
      <c r="F124" s="6">
        <f t="shared" si="4"/>
        <v>44188.037</v>
      </c>
      <c r="G124" s="6">
        <f t="shared" si="5"/>
        <v>24.51825481529898</v>
      </c>
    </row>
    <row r="125" spans="1:7" ht="60">
      <c r="A125" s="3" t="s">
        <v>261</v>
      </c>
      <c r="B125" s="3" t="s">
        <v>284</v>
      </c>
      <c r="C125" s="4">
        <v>11400</v>
      </c>
      <c r="D125" s="4">
        <v>0</v>
      </c>
      <c r="E125" s="6">
        <f t="shared" si="3"/>
        <v>11.4</v>
      </c>
      <c r="F125" s="6">
        <f t="shared" si="4"/>
        <v>0</v>
      </c>
      <c r="G125" s="6">
        <f t="shared" si="5"/>
        <v>0</v>
      </c>
    </row>
    <row r="126" spans="1:7" ht="60">
      <c r="A126" s="3" t="s">
        <v>289</v>
      </c>
      <c r="B126" s="3" t="s">
        <v>6</v>
      </c>
      <c r="C126" s="5">
        <v>11400</v>
      </c>
      <c r="D126" s="5">
        <v>0</v>
      </c>
      <c r="E126" s="6">
        <f t="shared" si="3"/>
        <v>11.4</v>
      </c>
      <c r="F126" s="6">
        <f t="shared" si="4"/>
        <v>0</v>
      </c>
      <c r="G126" s="6">
        <f t="shared" si="5"/>
        <v>0</v>
      </c>
    </row>
    <row r="127" spans="1:7" ht="45">
      <c r="A127" s="3" t="s">
        <v>89</v>
      </c>
      <c r="B127" s="3" t="s">
        <v>34</v>
      </c>
      <c r="C127" s="4">
        <v>495800</v>
      </c>
      <c r="D127" s="4">
        <v>0</v>
      </c>
      <c r="E127" s="6">
        <f t="shared" si="3"/>
        <v>495.8</v>
      </c>
      <c r="F127" s="6">
        <f t="shared" si="4"/>
        <v>0</v>
      </c>
      <c r="G127" s="6">
        <f t="shared" si="5"/>
        <v>0</v>
      </c>
    </row>
    <row r="128" spans="1:7" ht="45">
      <c r="A128" s="3" t="s">
        <v>281</v>
      </c>
      <c r="B128" s="3" t="s">
        <v>64</v>
      </c>
      <c r="C128" s="5">
        <v>495800</v>
      </c>
      <c r="D128" s="5">
        <v>0</v>
      </c>
      <c r="E128" s="6">
        <f t="shared" si="3"/>
        <v>495.8</v>
      </c>
      <c r="F128" s="6">
        <f t="shared" si="4"/>
        <v>0</v>
      </c>
      <c r="G128" s="6">
        <f t="shared" si="5"/>
        <v>0</v>
      </c>
    </row>
    <row r="129" spans="1:7" ht="45">
      <c r="A129" s="3" t="s">
        <v>220</v>
      </c>
      <c r="B129" s="3" t="s">
        <v>12</v>
      </c>
      <c r="C129" s="4">
        <v>174175400</v>
      </c>
      <c r="D129" s="4">
        <v>41271098</v>
      </c>
      <c r="E129" s="6">
        <f t="shared" si="3"/>
        <v>174175.4</v>
      </c>
      <c r="F129" s="6">
        <f t="shared" si="4"/>
        <v>41271.098</v>
      </c>
      <c r="G129" s="6">
        <f t="shared" si="5"/>
        <v>23.69513605250799</v>
      </c>
    </row>
    <row r="130" spans="1:7" ht="45">
      <c r="A130" s="3" t="s">
        <v>161</v>
      </c>
      <c r="B130" s="3" t="s">
        <v>42</v>
      </c>
      <c r="C130" s="5">
        <v>174175400</v>
      </c>
      <c r="D130" s="5">
        <v>41271098</v>
      </c>
      <c r="E130" s="6">
        <f t="shared" si="3"/>
        <v>174175.4</v>
      </c>
      <c r="F130" s="6">
        <f t="shared" si="4"/>
        <v>41271.098</v>
      </c>
      <c r="G130" s="6">
        <f t="shared" si="5"/>
        <v>23.69513605250799</v>
      </c>
    </row>
    <row r="131" spans="1:7" ht="157.5">
      <c r="A131" s="9" t="s">
        <v>313</v>
      </c>
      <c r="B131" s="3"/>
      <c r="C131" s="5"/>
      <c r="D131" s="5"/>
      <c r="E131" s="6">
        <v>5909.8</v>
      </c>
      <c r="F131" s="6">
        <v>1969.933</v>
      </c>
      <c r="G131" s="6">
        <f t="shared" si="5"/>
        <v>33.33332769298453</v>
      </c>
    </row>
    <row r="132" spans="1:7" ht="126">
      <c r="A132" s="11" t="s">
        <v>316</v>
      </c>
      <c r="B132" s="3"/>
      <c r="C132" s="5"/>
      <c r="D132" s="5"/>
      <c r="E132" s="6">
        <v>143.5</v>
      </c>
      <c r="F132" s="6">
        <v>143.5</v>
      </c>
      <c r="G132" s="6">
        <f aca="true" t="shared" si="6" ref="G132:G143">F132/E132*100</f>
        <v>100</v>
      </c>
    </row>
    <row r="133" spans="1:7" ht="141.75">
      <c r="A133" s="7" t="s">
        <v>312</v>
      </c>
      <c r="B133" s="3"/>
      <c r="C133" s="5"/>
      <c r="D133" s="5"/>
      <c r="E133" s="6">
        <v>0.7</v>
      </c>
      <c r="F133" s="6">
        <v>0.7</v>
      </c>
      <c r="G133" s="6">
        <f t="shared" si="6"/>
        <v>100</v>
      </c>
    </row>
    <row r="134" spans="1:7" ht="220.5">
      <c r="A134" s="9" t="s">
        <v>315</v>
      </c>
      <c r="B134" s="3"/>
      <c r="C134" s="5"/>
      <c r="D134" s="5"/>
      <c r="E134" s="6">
        <v>164574.8</v>
      </c>
      <c r="F134" s="6">
        <v>38679.678</v>
      </c>
      <c r="G134" s="6">
        <f t="shared" si="6"/>
        <v>23.502795081628538</v>
      </c>
    </row>
    <row r="135" spans="1:7" ht="63">
      <c r="A135" s="7" t="s">
        <v>314</v>
      </c>
      <c r="B135" s="3"/>
      <c r="C135" s="5"/>
      <c r="D135" s="5"/>
      <c r="E135" s="6">
        <v>641.2</v>
      </c>
      <c r="F135" s="6">
        <v>168.6</v>
      </c>
      <c r="G135" s="6">
        <f t="shared" si="6"/>
        <v>26.294447910168433</v>
      </c>
    </row>
    <row r="136" spans="1:7" ht="141.75">
      <c r="A136" s="9" t="s">
        <v>311</v>
      </c>
      <c r="B136" s="3"/>
      <c r="C136" s="5"/>
      <c r="D136" s="5"/>
      <c r="E136" s="6">
        <v>753</v>
      </c>
      <c r="F136" s="6">
        <v>189</v>
      </c>
      <c r="G136" s="6">
        <f t="shared" si="6"/>
        <v>25.099601593625497</v>
      </c>
    </row>
    <row r="137" spans="1:7" ht="141.75">
      <c r="A137" s="9" t="s">
        <v>320</v>
      </c>
      <c r="B137" s="3"/>
      <c r="C137" s="5"/>
      <c r="D137" s="5"/>
      <c r="E137" s="6">
        <v>52.4</v>
      </c>
      <c r="F137" s="6">
        <v>13.1</v>
      </c>
      <c r="G137" s="6">
        <f t="shared" si="6"/>
        <v>25</v>
      </c>
    </row>
    <row r="138" spans="1:7" ht="173.25">
      <c r="A138" s="9" t="s">
        <v>318</v>
      </c>
      <c r="B138" s="3"/>
      <c r="C138" s="5"/>
      <c r="D138" s="5"/>
      <c r="E138" s="6">
        <v>185.9</v>
      </c>
      <c r="F138" s="6">
        <v>61.967</v>
      </c>
      <c r="G138" s="6">
        <f t="shared" si="6"/>
        <v>33.33351264120495</v>
      </c>
    </row>
    <row r="139" spans="1:7" ht="110.25">
      <c r="A139" s="12" t="s">
        <v>317</v>
      </c>
      <c r="B139" s="3"/>
      <c r="C139" s="5"/>
      <c r="D139" s="5"/>
      <c r="E139" s="6">
        <v>0.1</v>
      </c>
      <c r="F139" s="6"/>
      <c r="G139" s="6">
        <f t="shared" si="6"/>
        <v>0</v>
      </c>
    </row>
    <row r="140" spans="1:7" ht="78.75">
      <c r="A140" s="9" t="s">
        <v>319</v>
      </c>
      <c r="B140" s="3"/>
      <c r="C140" s="5"/>
      <c r="D140" s="5"/>
      <c r="E140" s="6">
        <v>223.1</v>
      </c>
      <c r="F140" s="6">
        <v>44.62</v>
      </c>
      <c r="G140" s="6">
        <f t="shared" si="6"/>
        <v>20</v>
      </c>
    </row>
    <row r="141" spans="1:7" ht="31.5">
      <c r="A141" s="13" t="s">
        <v>321</v>
      </c>
      <c r="B141" s="3"/>
      <c r="C141" s="5"/>
      <c r="D141" s="5"/>
      <c r="E141" s="6">
        <v>88.6</v>
      </c>
      <c r="F141" s="6"/>
      <c r="G141" s="6">
        <f t="shared" si="6"/>
        <v>0</v>
      </c>
    </row>
    <row r="142" spans="1:7" ht="141.75">
      <c r="A142" s="9" t="s">
        <v>322</v>
      </c>
      <c r="B142" s="3"/>
      <c r="C142" s="5"/>
      <c r="D142" s="5"/>
      <c r="E142" s="6">
        <v>53.3</v>
      </c>
      <c r="F142" s="6"/>
      <c r="G142" s="6">
        <f t="shared" si="6"/>
        <v>0</v>
      </c>
    </row>
    <row r="143" spans="1:7" ht="94.5">
      <c r="A143" s="7" t="s">
        <v>323</v>
      </c>
      <c r="B143" s="3"/>
      <c r="C143" s="5"/>
      <c r="D143" s="5"/>
      <c r="E143" s="6">
        <v>1549</v>
      </c>
      <c r="F143" s="6"/>
      <c r="G143" s="6">
        <f t="shared" si="6"/>
        <v>0</v>
      </c>
    </row>
    <row r="144" spans="1:7" ht="75">
      <c r="A144" s="3" t="s">
        <v>218</v>
      </c>
      <c r="B144" s="3" t="s">
        <v>255</v>
      </c>
      <c r="C144" s="4">
        <v>1824400</v>
      </c>
      <c r="D144" s="4">
        <v>480099</v>
      </c>
      <c r="E144" s="6">
        <f aca="true" t="shared" si="7" ref="E144:E156">C144/1000</f>
        <v>1824.4</v>
      </c>
      <c r="F144" s="6">
        <f aca="true" t="shared" si="8" ref="F144:F156">D144/1000</f>
        <v>480.099</v>
      </c>
      <c r="G144" s="6">
        <f aca="true" t="shared" si="9" ref="G144:G154">F144/E144*100</f>
        <v>26.315446174084627</v>
      </c>
    </row>
    <row r="145" spans="1:7" ht="90">
      <c r="A145" s="3" t="s">
        <v>62</v>
      </c>
      <c r="B145" s="3" t="s">
        <v>272</v>
      </c>
      <c r="C145" s="5">
        <v>1824400</v>
      </c>
      <c r="D145" s="5">
        <v>480099</v>
      </c>
      <c r="E145" s="6">
        <f t="shared" si="7"/>
        <v>1824.4</v>
      </c>
      <c r="F145" s="6">
        <f t="shared" si="8"/>
        <v>480.099</v>
      </c>
      <c r="G145" s="6">
        <f t="shared" si="9"/>
        <v>26.315446174084627</v>
      </c>
    </row>
    <row r="146" spans="1:7" ht="105">
      <c r="A146" s="3" t="s">
        <v>258</v>
      </c>
      <c r="B146" s="3" t="s">
        <v>150</v>
      </c>
      <c r="C146" s="4">
        <v>2436840</v>
      </c>
      <c r="D146" s="4">
        <v>2436840</v>
      </c>
      <c r="E146" s="6">
        <f t="shared" si="7"/>
        <v>2436.84</v>
      </c>
      <c r="F146" s="6">
        <f t="shared" si="8"/>
        <v>2436.84</v>
      </c>
      <c r="G146" s="6">
        <f t="shared" si="9"/>
        <v>100</v>
      </c>
    </row>
    <row r="147" spans="1:7" ht="105">
      <c r="A147" s="3" t="s">
        <v>286</v>
      </c>
      <c r="B147" s="3" t="s">
        <v>182</v>
      </c>
      <c r="C147" s="5">
        <v>2436840</v>
      </c>
      <c r="D147" s="5">
        <v>2436840</v>
      </c>
      <c r="E147" s="6">
        <f t="shared" si="7"/>
        <v>2436.84</v>
      </c>
      <c r="F147" s="6">
        <f t="shared" si="8"/>
        <v>2436.84</v>
      </c>
      <c r="G147" s="6">
        <f t="shared" si="9"/>
        <v>100</v>
      </c>
    </row>
    <row r="148" spans="1:7" ht="75">
      <c r="A148" s="3" t="s">
        <v>1</v>
      </c>
      <c r="B148" s="3" t="s">
        <v>8</v>
      </c>
      <c r="C148" s="4">
        <v>609210</v>
      </c>
      <c r="D148" s="4">
        <v>0</v>
      </c>
      <c r="E148" s="6">
        <f t="shared" si="7"/>
        <v>609.21</v>
      </c>
      <c r="F148" s="6">
        <f t="shared" si="8"/>
        <v>0</v>
      </c>
      <c r="G148" s="6">
        <f t="shared" si="9"/>
        <v>0</v>
      </c>
    </row>
    <row r="149" spans="1:7" ht="90">
      <c r="A149" s="3" t="s">
        <v>205</v>
      </c>
      <c r="B149" s="3" t="s">
        <v>35</v>
      </c>
      <c r="C149" s="5">
        <v>609210</v>
      </c>
      <c r="D149" s="5">
        <v>0</v>
      </c>
      <c r="E149" s="6">
        <f t="shared" si="7"/>
        <v>609.21</v>
      </c>
      <c r="F149" s="6">
        <f t="shared" si="8"/>
        <v>0</v>
      </c>
      <c r="G149" s="6">
        <f t="shared" si="9"/>
        <v>0</v>
      </c>
    </row>
    <row r="150" spans="1:7" ht="30">
      <c r="A150" s="3" t="s">
        <v>39</v>
      </c>
      <c r="B150" s="3" t="s">
        <v>28</v>
      </c>
      <c r="C150" s="4">
        <v>672000</v>
      </c>
      <c r="D150" s="4">
        <v>0</v>
      </c>
      <c r="E150" s="6">
        <f t="shared" si="7"/>
        <v>672</v>
      </c>
      <c r="F150" s="6">
        <f t="shared" si="8"/>
        <v>0</v>
      </c>
      <c r="G150" s="6">
        <f t="shared" si="9"/>
        <v>0</v>
      </c>
    </row>
    <row r="151" spans="1:7" ht="45">
      <c r="A151" s="3" t="s">
        <v>109</v>
      </c>
      <c r="B151" s="3" t="s">
        <v>58</v>
      </c>
      <c r="C151" s="5">
        <v>672000</v>
      </c>
      <c r="D151" s="5">
        <v>0</v>
      </c>
      <c r="E151" s="6">
        <f t="shared" si="7"/>
        <v>672</v>
      </c>
      <c r="F151" s="6">
        <f t="shared" si="8"/>
        <v>0</v>
      </c>
      <c r="G151" s="6">
        <f t="shared" si="9"/>
        <v>0</v>
      </c>
    </row>
    <row r="152" spans="1:7" ht="15">
      <c r="A152" s="3" t="s">
        <v>282</v>
      </c>
      <c r="B152" s="3" t="s">
        <v>80</v>
      </c>
      <c r="C152" s="4">
        <v>90000</v>
      </c>
      <c r="D152" s="4">
        <v>0</v>
      </c>
      <c r="E152" s="6">
        <f t="shared" si="7"/>
        <v>90</v>
      </c>
      <c r="F152" s="6">
        <f t="shared" si="8"/>
        <v>0</v>
      </c>
      <c r="G152" s="6">
        <f t="shared" si="9"/>
        <v>0</v>
      </c>
    </row>
    <row r="153" spans="1:7" ht="60">
      <c r="A153" s="3" t="s">
        <v>21</v>
      </c>
      <c r="B153" s="3" t="s">
        <v>288</v>
      </c>
      <c r="C153" s="4">
        <v>90000</v>
      </c>
      <c r="D153" s="4">
        <v>0</v>
      </c>
      <c r="E153" s="6">
        <f t="shared" si="7"/>
        <v>90</v>
      </c>
      <c r="F153" s="6">
        <f t="shared" si="8"/>
        <v>0</v>
      </c>
      <c r="G153" s="6">
        <f t="shared" si="9"/>
        <v>0</v>
      </c>
    </row>
    <row r="154" spans="1:7" ht="75">
      <c r="A154" s="3" t="s">
        <v>9</v>
      </c>
      <c r="B154" s="3" t="s">
        <v>13</v>
      </c>
      <c r="C154" s="5">
        <v>90000</v>
      </c>
      <c r="D154" s="5">
        <v>0</v>
      </c>
      <c r="E154" s="6">
        <f t="shared" si="7"/>
        <v>90</v>
      </c>
      <c r="F154" s="6">
        <f t="shared" si="8"/>
        <v>0</v>
      </c>
      <c r="G154" s="6">
        <f t="shared" si="9"/>
        <v>0</v>
      </c>
    </row>
    <row r="155" spans="1:7" ht="60">
      <c r="A155" s="3" t="s">
        <v>133</v>
      </c>
      <c r="B155" s="3" t="s">
        <v>257</v>
      </c>
      <c r="C155" s="4">
        <v>0</v>
      </c>
      <c r="D155" s="4">
        <v>-993045.91</v>
      </c>
      <c r="E155" s="6">
        <f t="shared" si="7"/>
        <v>0</v>
      </c>
      <c r="F155" s="6">
        <f t="shared" si="8"/>
        <v>-993.04591</v>
      </c>
      <c r="G155" s="6"/>
    </row>
    <row r="156" spans="1:7" ht="60">
      <c r="A156" s="3" t="s">
        <v>256</v>
      </c>
      <c r="B156" s="3" t="s">
        <v>170</v>
      </c>
      <c r="C156" s="5">
        <v>0</v>
      </c>
      <c r="D156" s="5">
        <v>-993045.91</v>
      </c>
      <c r="E156" s="6">
        <f t="shared" si="7"/>
        <v>0</v>
      </c>
      <c r="F156" s="6">
        <f t="shared" si="8"/>
        <v>-993.04591</v>
      </c>
      <c r="G156" s="6"/>
    </row>
  </sheetData>
  <sheetProtection/>
  <mergeCells count="5">
    <mergeCell ref="E1:H1"/>
    <mergeCell ref="D2:H2"/>
    <mergeCell ref="D3:H3"/>
    <mergeCell ref="A4:G4"/>
    <mergeCell ref="A5:G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finOtdeL</cp:lastModifiedBy>
  <dcterms:created xsi:type="dcterms:W3CDTF">2016-04-21T02:53:50Z</dcterms:created>
  <dcterms:modified xsi:type="dcterms:W3CDTF">2016-05-24T05:09:38Z</dcterms:modified>
  <cp:category/>
  <cp:version/>
  <cp:contentType/>
  <cp:contentStatus/>
</cp:coreProperties>
</file>