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7 (2014)" sheetId="1" r:id="rId1"/>
    <sheet name="Приложение 18 (2015)" sheetId="2" r:id="rId2"/>
    <sheet name="Приложение 19(2016)" sheetId="3" r:id="rId3"/>
  </sheets>
  <externalReferences>
    <externalReference r:id="rId6"/>
  </externalReferences>
  <definedNames>
    <definedName name="В11">#REF!</definedName>
    <definedName name="_xlnm.Print_Titles" localSheetId="0">'Приложение 17 (2014)'!$11:$12</definedName>
    <definedName name="_xlnm.Print_Titles" localSheetId="1">'Приложение 18 (2015)'!$11:$12</definedName>
    <definedName name="_xlnm.Print_Titles" localSheetId="2">'Приложение 19(2016)'!$11:$12</definedName>
    <definedName name="_xlnm.Print_Area" localSheetId="0">'Приложение 17 (2014)'!$C$2:$O$22</definedName>
    <definedName name="_xlnm.Print_Area" localSheetId="1">'Приложение 18 (2015)'!$C$2:$O$21</definedName>
    <definedName name="_xlnm.Print_Area" localSheetId="2">'Приложение 19(2016)'!$C$2:$O$21</definedName>
  </definedNames>
  <calcPr fullCalcOnLoad="1"/>
</workbook>
</file>

<file path=xl/sharedStrings.xml><?xml version="1.0" encoding="utf-8"?>
<sst xmlns="http://schemas.openxmlformats.org/spreadsheetml/2006/main" count="106" uniqueCount="44">
  <si>
    <t>Всего</t>
  </si>
  <si>
    <t>Теньгинское</t>
  </si>
  <si>
    <t>Куладинское</t>
  </si>
  <si>
    <t>Каракольское</t>
  </si>
  <si>
    <t>Нижне-Талдинское</t>
  </si>
  <si>
    <t>Хабаровское</t>
  </si>
  <si>
    <t>Купчегеньское</t>
  </si>
  <si>
    <t>Ининское</t>
  </si>
  <si>
    <t>1.1.</t>
  </si>
  <si>
    <t>2.1.</t>
  </si>
  <si>
    <t>(тыс.руб)</t>
  </si>
  <si>
    <t>Елинское</t>
  </si>
  <si>
    <t>Шашикманское</t>
  </si>
  <si>
    <t>Онгудайское</t>
  </si>
  <si>
    <t>А</t>
  </si>
  <si>
    <t>Б</t>
  </si>
  <si>
    <t>1</t>
  </si>
  <si>
    <t>1.4.</t>
  </si>
  <si>
    <t xml:space="preserve">Субсидии на капитальный и текущий ремонт объектов социально- культурной сферы </t>
  </si>
  <si>
    <t>2</t>
  </si>
  <si>
    <t>Дотация на выравнивание уровня бюджетной обеспеченности  из районного фонда  финансовой поддержки  поселений</t>
  </si>
  <si>
    <t>3</t>
  </si>
  <si>
    <t>Итого межбюджетные трансферты бюджетам муниципальных образований</t>
  </si>
  <si>
    <t xml:space="preserve"> РАСПРЕДЕЛЕНИЕ  МЕЖБЮДЖЕТНЫХ ТРАНСФЕРТОВ  БЮДЖЕТАМ СЕЛЬСКИХ ПОСЕЛЕНИЙ ИЗ БЮДЖЕТА МУНИЦИПАЛЬНОГО ОБРАЗОВАНИЯ "ОНГУДАЙСКИЙ РАЙОН" </t>
  </si>
  <si>
    <t>Наименования сельских поселений муниципального образования "Онгудайский район"</t>
  </si>
  <si>
    <t>Наименования межбюджетных трансфертов</t>
  </si>
  <si>
    <t xml:space="preserve">   на  2014 год</t>
  </si>
  <si>
    <t xml:space="preserve">Региональный фонд финансовой поддержки  поселений </t>
  </si>
  <si>
    <t xml:space="preserve">Региональный фонд компенсации </t>
  </si>
  <si>
    <t>2.1</t>
  </si>
  <si>
    <t>4</t>
  </si>
  <si>
    <t>3.1.</t>
  </si>
  <si>
    <t>Межбюджетные трансферты бюджетам сельских поселений  из бюджета муницпального района</t>
  </si>
  <si>
    <t>Межбюджетные трансферты бюджетам сельских поселений  из бюджета муниципального района</t>
  </si>
  <si>
    <t xml:space="preserve">   на  2015 год</t>
  </si>
  <si>
    <t xml:space="preserve">   на  2016 год</t>
  </si>
  <si>
    <t xml:space="preserve">к решению " О бюджете муниципального образования "Онгудайский район" на 2014 год и на  2015 и 2016 годов" </t>
  </si>
  <si>
    <t xml:space="preserve"> Приложение 18</t>
  </si>
  <si>
    <t xml:space="preserve"> Приложение 17</t>
  </si>
  <si>
    <t xml:space="preserve"> Приложение 19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</si>
  <si>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</t>
  </si>
  <si>
    <t>Субвенции на осуществление  первичного  воинского учета на территориях, где отсутствуют военные комиссариаты в  в рамках подпрограммы "Повышение эффективности бюджетных расходов в Республике Алтай" государственой программы Республики Алтай "Управление государственными финансами и государственным имуществом"</t>
  </si>
  <si>
    <t>3.2.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</si>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</sst>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3" fillId="0" borderId="0" xfId="54" applyFont="1" applyFill="1" applyBorder="1" applyAlignment="1">
      <alignment/>
      <protection/>
    </xf>
    <xf numFmtId="180" fontId="23" fillId="0" borderId="0" xfId="54" applyNumberFormat="1" applyFont="1" applyFill="1" applyBorder="1" applyAlignment="1">
      <alignment/>
      <protection/>
    </xf>
    <xf numFmtId="0" fontId="4" fillId="0" borderId="10" xfId="54" applyFont="1" applyFill="1" applyBorder="1">
      <alignment/>
      <protection/>
    </xf>
    <xf numFmtId="0" fontId="24" fillId="24" borderId="11" xfId="54" applyFont="1" applyFill="1" applyBorder="1">
      <alignment/>
      <protection/>
    </xf>
    <xf numFmtId="0" fontId="24" fillId="24" borderId="12" xfId="54" applyFont="1" applyFill="1" applyBorder="1">
      <alignment/>
      <protection/>
    </xf>
    <xf numFmtId="182" fontId="24" fillId="24" borderId="0" xfId="54" applyNumberFormat="1" applyFont="1" applyFill="1" applyBorder="1">
      <alignment/>
      <protection/>
    </xf>
    <xf numFmtId="0" fontId="24" fillId="24" borderId="0" xfId="54" applyFont="1" applyFill="1" applyBorder="1">
      <alignment/>
      <protection/>
    </xf>
    <xf numFmtId="0" fontId="24" fillId="24" borderId="13" xfId="54" applyFont="1" applyFill="1" applyBorder="1">
      <alignment/>
      <protection/>
    </xf>
    <xf numFmtId="181" fontId="24" fillId="24" borderId="0" xfId="54" applyNumberFormat="1" applyFont="1" applyFill="1" applyBorder="1">
      <alignment/>
      <protection/>
    </xf>
    <xf numFmtId="0" fontId="25" fillId="25" borderId="0" xfId="53" applyFont="1" applyFill="1" applyAlignment="1">
      <alignment vertical="center"/>
      <protection/>
    </xf>
    <xf numFmtId="43" fontId="25" fillId="24" borderId="14" xfId="68" applyNumberFormat="1" applyFont="1" applyFill="1" applyBorder="1" applyAlignment="1" applyProtection="1">
      <alignment vertical="center" wrapText="1"/>
      <protection locked="0"/>
    </xf>
    <xf numFmtId="0" fontId="4" fillId="0" borderId="11" xfId="54" applyFont="1" applyFill="1" applyBorder="1">
      <alignment/>
      <protection/>
    </xf>
    <xf numFmtId="0" fontId="4" fillId="0" borderId="12" xfId="54" applyFont="1" applyFill="1" applyBorder="1">
      <alignment/>
      <protection/>
    </xf>
    <xf numFmtId="43" fontId="26" fillId="24" borderId="15" xfId="54" applyNumberFormat="1" applyFont="1" applyFill="1" applyBorder="1" applyAlignment="1" applyProtection="1">
      <alignment horizontal="center" vertical="center"/>
      <protection locked="0"/>
    </xf>
    <xf numFmtId="181" fontId="4" fillId="24" borderId="0" xfId="54" applyNumberFormat="1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4" fillId="0" borderId="13" xfId="54" applyFont="1" applyFill="1" applyBorder="1">
      <alignment/>
      <protection/>
    </xf>
    <xf numFmtId="43" fontId="26" fillId="0" borderId="16" xfId="53" applyNumberFormat="1" applyFont="1" applyBorder="1" applyAlignment="1">
      <alignment horizontal="center"/>
      <protection/>
    </xf>
    <xf numFmtId="43" fontId="4" fillId="0" borderId="16" xfId="53" applyNumberFormat="1" applyFont="1" applyBorder="1" applyAlignment="1">
      <alignment horizontal="center"/>
      <protection/>
    </xf>
    <xf numFmtId="43" fontId="4" fillId="26" borderId="16" xfId="53" applyNumberFormat="1" applyFont="1" applyFill="1" applyBorder="1" applyAlignment="1">
      <alignment horizontal="center"/>
      <protection/>
    </xf>
    <xf numFmtId="43" fontId="4" fillId="0" borderId="16" xfId="53" applyNumberFormat="1" applyFont="1" applyBorder="1">
      <alignment/>
      <protection/>
    </xf>
    <xf numFmtId="43" fontId="26" fillId="0" borderId="13" xfId="53" applyNumberFormat="1" applyFont="1" applyBorder="1" applyAlignment="1">
      <alignment horizontal="center"/>
      <protection/>
    </xf>
    <xf numFmtId="43" fontId="4" fillId="0" borderId="17" xfId="53" applyNumberFormat="1" applyFont="1" applyFill="1" applyBorder="1" applyAlignment="1">
      <alignment horizontal="center"/>
      <protection/>
    </xf>
    <xf numFmtId="43" fontId="4" fillId="0" borderId="17" xfId="53" applyNumberFormat="1" applyFont="1" applyFill="1" applyBorder="1">
      <alignment/>
      <protection/>
    </xf>
    <xf numFmtId="43" fontId="26" fillId="0" borderId="18" xfId="53" applyNumberFormat="1" applyFont="1" applyBorder="1" applyAlignment="1">
      <alignment horizontal="center"/>
      <protection/>
    </xf>
    <xf numFmtId="43" fontId="4" fillId="0" borderId="19" xfId="53" applyNumberFormat="1" applyFont="1" applyFill="1" applyBorder="1" applyAlignment="1">
      <alignment horizontal="center"/>
      <protection/>
    </xf>
    <xf numFmtId="43" fontId="4" fillId="0" borderId="19" xfId="53" applyNumberFormat="1" applyFont="1" applyFill="1" applyBorder="1">
      <alignment/>
      <protection/>
    </xf>
    <xf numFmtId="43" fontId="26" fillId="0" borderId="15" xfId="53" applyNumberFormat="1" applyFont="1" applyBorder="1" applyAlignment="1">
      <alignment horizontal="center"/>
      <protection/>
    </xf>
    <xf numFmtId="43" fontId="4" fillId="0" borderId="15" xfId="53" applyNumberFormat="1" applyFont="1" applyBorder="1" applyAlignment="1">
      <alignment horizontal="center"/>
      <protection/>
    </xf>
    <xf numFmtId="43" fontId="27" fillId="26" borderId="15" xfId="53" applyNumberFormat="1" applyFont="1" applyFill="1" applyBorder="1" applyAlignment="1">
      <alignment horizontal="center"/>
      <protection/>
    </xf>
    <xf numFmtId="43" fontId="4" fillId="26" borderId="15" xfId="53" applyNumberFormat="1" applyFont="1" applyFill="1" applyBorder="1" applyAlignment="1">
      <alignment horizontal="center"/>
      <protection/>
    </xf>
    <xf numFmtId="43" fontId="4" fillId="0" borderId="20" xfId="53" applyNumberFormat="1" applyFont="1" applyBorder="1">
      <alignment/>
      <protection/>
    </xf>
    <xf numFmtId="43" fontId="4" fillId="0" borderId="16" xfId="68" applyNumberFormat="1" applyFont="1" applyFill="1" applyBorder="1" applyAlignment="1" applyProtection="1">
      <alignment horizontal="center" vertical="center" wrapText="1"/>
      <protection locked="0"/>
    </xf>
    <xf numFmtId="43" fontId="4" fillId="0" borderId="16" xfId="68" applyNumberFormat="1" applyFont="1" applyFill="1" applyBorder="1" applyAlignment="1">
      <alignment horizontal="center"/>
    </xf>
    <xf numFmtId="43" fontId="4" fillId="0" borderId="20" xfId="54" applyNumberFormat="1" applyFont="1" applyFill="1" applyBorder="1">
      <alignment/>
      <protection/>
    </xf>
    <xf numFmtId="43" fontId="4" fillId="0" borderId="20" xfId="54" applyNumberFormat="1" applyFont="1" applyFill="1" applyBorder="1" applyAlignment="1">
      <alignment horizontal="justify" wrapText="1"/>
      <protection/>
    </xf>
    <xf numFmtId="43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43" fontId="4" fillId="0" borderId="13" xfId="68" applyNumberFormat="1" applyFont="1" applyFill="1" applyBorder="1" applyAlignment="1">
      <alignment horizontal="center"/>
    </xf>
    <xf numFmtId="43" fontId="26" fillId="24" borderId="14" xfId="68" applyNumberFormat="1" applyFont="1" applyFill="1" applyBorder="1" applyAlignment="1" applyProtection="1">
      <alignment vertical="center" wrapText="1"/>
      <protection locked="0"/>
    </xf>
    <xf numFmtId="43" fontId="26" fillId="25" borderId="14" xfId="53" applyNumberFormat="1" applyFont="1" applyFill="1" applyBorder="1" applyAlignment="1">
      <alignment horizontal="center" vertical="center"/>
      <protection/>
    </xf>
    <xf numFmtId="43" fontId="26" fillId="24" borderId="14" xfId="54" applyNumberFormat="1" applyFont="1" applyFill="1" applyBorder="1" applyAlignment="1">
      <alignment horizontal="center" vertical="center" wrapText="1"/>
      <protection/>
    </xf>
    <xf numFmtId="43" fontId="25" fillId="25" borderId="19" xfId="53" applyNumberFormat="1" applyFont="1" applyFill="1" applyBorder="1" applyAlignment="1">
      <alignment horizontal="center" vertical="center"/>
      <protection/>
    </xf>
    <xf numFmtId="43" fontId="25" fillId="24" borderId="19" xfId="54" applyNumberFormat="1" applyFont="1" applyFill="1" applyBorder="1" applyAlignment="1">
      <alignment horizontal="center" vertical="center" wrapText="1"/>
      <protection/>
    </xf>
    <xf numFmtId="43" fontId="25" fillId="24" borderId="14" xfId="54" applyNumberFormat="1" applyFont="1" applyFill="1" applyBorder="1" applyAlignment="1" applyProtection="1">
      <alignment horizontal="center" vertical="center"/>
      <protection locked="0"/>
    </xf>
    <xf numFmtId="0" fontId="23" fillId="0" borderId="0" xfId="54" applyFont="1" applyFill="1" applyBorder="1" applyAlignment="1">
      <alignment horizontal="right" vertical="center"/>
      <protection/>
    </xf>
    <xf numFmtId="49" fontId="4" fillId="0" borderId="16" xfId="54" applyNumberFormat="1" applyFont="1" applyFill="1" applyBorder="1" applyAlignment="1">
      <alignment horizontal="right" vertical="center"/>
      <protection/>
    </xf>
    <xf numFmtId="49" fontId="26" fillId="24" borderId="15" xfId="54" applyNumberFormat="1" applyFont="1" applyFill="1" applyBorder="1" applyAlignment="1">
      <alignment horizontal="right" vertical="center"/>
      <protection/>
    </xf>
    <xf numFmtId="49" fontId="25" fillId="24" borderId="21" xfId="54" applyNumberFormat="1" applyFont="1" applyFill="1" applyBorder="1" applyAlignment="1">
      <alignment horizontal="right" vertical="center"/>
      <protection/>
    </xf>
    <xf numFmtId="49" fontId="25" fillId="25" borderId="22" xfId="53" applyNumberFormat="1" applyFont="1" applyFill="1" applyBorder="1" applyAlignment="1">
      <alignment horizontal="right" vertical="center"/>
      <protection/>
    </xf>
    <xf numFmtId="49" fontId="25" fillId="24" borderId="23" xfId="54" applyNumberFormat="1" applyFont="1" applyFill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28" fillId="0" borderId="0" xfId="53" applyFont="1">
      <alignment/>
      <protection/>
    </xf>
    <xf numFmtId="49" fontId="28" fillId="0" borderId="24" xfId="53" applyNumberFormat="1" applyFont="1" applyBorder="1" applyAlignment="1">
      <alignment horizontal="right" vertical="center"/>
      <protection/>
    </xf>
    <xf numFmtId="0" fontId="28" fillId="0" borderId="25" xfId="53" applyFont="1" applyBorder="1" applyAlignment="1">
      <alignment horizontal="center"/>
      <protection/>
    </xf>
    <xf numFmtId="0" fontId="28" fillId="0" borderId="26" xfId="53" applyFont="1" applyBorder="1" applyAlignment="1">
      <alignment horizontal="center"/>
      <protection/>
    </xf>
    <xf numFmtId="0" fontId="28" fillId="0" borderId="18" xfId="53" applyFont="1" applyBorder="1" applyAlignment="1">
      <alignment horizontal="center"/>
      <protection/>
    </xf>
    <xf numFmtId="0" fontId="28" fillId="0" borderId="27" xfId="53" applyFont="1" applyBorder="1">
      <alignment/>
      <protection/>
    </xf>
    <xf numFmtId="0" fontId="4" fillId="0" borderId="0" xfId="54" applyFont="1" applyFill="1" applyBorder="1" applyAlignment="1">
      <alignment/>
      <protection/>
    </xf>
    <xf numFmtId="0" fontId="4" fillId="0" borderId="0" xfId="55" applyFont="1" applyAlignment="1">
      <alignment horizontal="left" vertical="center"/>
      <protection/>
    </xf>
    <xf numFmtId="0" fontId="29" fillId="0" borderId="0" xfId="53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 wrapText="1"/>
    </xf>
    <xf numFmtId="49" fontId="4" fillId="0" borderId="28" xfId="53" applyNumberFormat="1" applyFont="1" applyBorder="1" applyAlignment="1">
      <alignment horizontal="right" vertical="center"/>
      <protection/>
    </xf>
    <xf numFmtId="181" fontId="4" fillId="0" borderId="0" xfId="53" applyNumberFormat="1" applyFont="1">
      <alignment/>
      <protection/>
    </xf>
    <xf numFmtId="49" fontId="4" fillId="0" borderId="29" xfId="53" applyNumberFormat="1" applyFont="1" applyBorder="1" applyAlignment="1">
      <alignment horizontal="right" vertical="center"/>
      <protection/>
    </xf>
    <xf numFmtId="0" fontId="4" fillId="0" borderId="23" xfId="54" applyFont="1" applyFill="1" applyBorder="1">
      <alignment/>
      <protection/>
    </xf>
    <xf numFmtId="0" fontId="4" fillId="0" borderId="29" xfId="54" applyFont="1" applyFill="1" applyBorder="1">
      <alignment/>
      <protection/>
    </xf>
    <xf numFmtId="0" fontId="4" fillId="0" borderId="19" xfId="54" applyFont="1" applyFill="1" applyBorder="1">
      <alignment/>
      <protection/>
    </xf>
    <xf numFmtId="1" fontId="4" fillId="0" borderId="0" xfId="53" applyNumberFormat="1" applyFont="1">
      <alignment/>
      <protection/>
    </xf>
    <xf numFmtId="49" fontId="4" fillId="0" borderId="20" xfId="54" applyNumberFormat="1" applyFont="1" applyFill="1" applyBorder="1" applyAlignment="1">
      <alignment horizontal="right" vertical="center"/>
      <protection/>
    </xf>
    <xf numFmtId="0" fontId="4" fillId="0" borderId="0" xfId="54" applyFont="1" applyFill="1">
      <alignment/>
      <protection/>
    </xf>
    <xf numFmtId="0" fontId="4" fillId="0" borderId="30" xfId="54" applyFont="1" applyFill="1" applyBorder="1" applyAlignment="1">
      <alignment horizontal="right" vertical="center"/>
      <protection/>
    </xf>
    <xf numFmtId="49" fontId="4" fillId="0" borderId="0" xfId="54" applyNumberFormat="1" applyFont="1" applyFill="1" applyBorder="1" applyAlignment="1">
      <alignment horizontal="right" vertical="center"/>
      <protection/>
    </xf>
    <xf numFmtId="180" fontId="4" fillId="0" borderId="0" xfId="54" applyNumberFormat="1" applyFont="1" applyFill="1" applyBorder="1">
      <alignment/>
      <protection/>
    </xf>
    <xf numFmtId="0" fontId="4" fillId="0" borderId="0" xfId="56" applyFont="1" applyAlignment="1">
      <alignment wrapText="1"/>
      <protection/>
    </xf>
    <xf numFmtId="0" fontId="26" fillId="0" borderId="0" xfId="53" applyFont="1" applyFill="1" applyBorder="1" applyAlignment="1">
      <alignment horizontal="right" vertical="center" wrapText="1"/>
      <protection/>
    </xf>
    <xf numFmtId="0" fontId="26" fillId="0" borderId="0" xfId="53" applyFont="1" applyFill="1" applyBorder="1" applyAlignment="1">
      <alignment horizontal="center" vertical="top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top"/>
      <protection/>
    </xf>
    <xf numFmtId="0" fontId="26" fillId="0" borderId="0" xfId="54" applyFont="1" applyFill="1" applyBorder="1" applyAlignment="1">
      <alignment horizontal="right" vertical="center"/>
      <protection/>
    </xf>
    <xf numFmtId="0" fontId="26" fillId="0" borderId="0" xfId="54" applyFont="1" applyFill="1" applyBorder="1" applyAlignment="1">
      <alignment/>
      <protection/>
    </xf>
    <xf numFmtId="180" fontId="26" fillId="0" borderId="0" xfId="54" applyNumberFormat="1" applyFont="1" applyFill="1" applyBorder="1" applyAlignment="1">
      <alignment/>
      <protection/>
    </xf>
    <xf numFmtId="49" fontId="4" fillId="0" borderId="31" xfId="53" applyNumberFormat="1" applyFont="1" applyBorder="1" applyAlignment="1">
      <alignment horizontal="right" vertical="center"/>
      <protection/>
    </xf>
    <xf numFmtId="49" fontId="26" fillId="0" borderId="32" xfId="53" applyNumberFormat="1" applyFont="1" applyBorder="1" applyAlignment="1">
      <alignment horizontal="right" vertical="center"/>
      <protection/>
    </xf>
    <xf numFmtId="0" fontId="26" fillId="0" borderId="13" xfId="53" applyFont="1" applyBorder="1" applyAlignment="1">
      <alignment horizontal="center" vertical="top"/>
      <protection/>
    </xf>
    <xf numFmtId="0" fontId="26" fillId="0" borderId="11" xfId="53" applyFont="1" applyBorder="1" applyAlignment="1">
      <alignment horizontal="justify" vertical="top"/>
      <protection/>
    </xf>
    <xf numFmtId="0" fontId="26" fillId="0" borderId="28" xfId="53" applyFont="1" applyBorder="1" applyAlignment="1">
      <alignment horizontal="justify" vertical="top"/>
      <protection/>
    </xf>
    <xf numFmtId="0" fontId="26" fillId="0" borderId="20" xfId="53" applyFont="1" applyBorder="1" applyAlignment="1">
      <alignment horizontal="justify" vertical="top"/>
      <protection/>
    </xf>
    <xf numFmtId="0" fontId="4" fillId="24" borderId="11" xfId="54" applyFont="1" applyFill="1" applyBorder="1">
      <alignment/>
      <protection/>
    </xf>
    <xf numFmtId="0" fontId="4" fillId="24" borderId="12" xfId="54" applyFont="1" applyFill="1" applyBorder="1">
      <alignment/>
      <protection/>
    </xf>
    <xf numFmtId="49" fontId="26" fillId="24" borderId="14" xfId="54" applyNumberFormat="1" applyFont="1" applyFill="1" applyBorder="1" applyAlignment="1">
      <alignment horizontal="right" vertical="center"/>
      <protection/>
    </xf>
    <xf numFmtId="182" fontId="4" fillId="24" borderId="0" xfId="54" applyNumberFormat="1" applyFont="1" applyFill="1" applyBorder="1">
      <alignment/>
      <protection/>
    </xf>
    <xf numFmtId="0" fontId="4" fillId="24" borderId="0" xfId="54" applyFont="1" applyFill="1" applyBorder="1">
      <alignment/>
      <protection/>
    </xf>
    <xf numFmtId="0" fontId="4" fillId="24" borderId="13" xfId="54" applyFont="1" applyFill="1" applyBorder="1">
      <alignment/>
      <protection/>
    </xf>
    <xf numFmtId="49" fontId="4" fillId="0" borderId="17" xfId="53" applyNumberFormat="1" applyFont="1" applyFill="1" applyBorder="1" applyAlignment="1">
      <alignment horizontal="right" vertical="center"/>
      <protection/>
    </xf>
    <xf numFmtId="0" fontId="26" fillId="25" borderId="0" xfId="53" applyFont="1" applyFill="1" applyAlignment="1">
      <alignment vertical="center"/>
      <protection/>
    </xf>
    <xf numFmtId="49" fontId="26" fillId="25" borderId="33" xfId="53" applyNumberFormat="1" applyFont="1" applyFill="1" applyBorder="1" applyAlignment="1">
      <alignment horizontal="right" vertical="center"/>
      <protection/>
    </xf>
    <xf numFmtId="49" fontId="4" fillId="0" borderId="34" xfId="53" applyNumberFormat="1" applyFont="1" applyBorder="1" applyAlignment="1">
      <alignment horizontal="right" vertical="center"/>
      <protection/>
    </xf>
    <xf numFmtId="180" fontId="4" fillId="0" borderId="30" xfId="54" applyNumberFormat="1" applyFont="1" applyFill="1" applyBorder="1">
      <alignment/>
      <protection/>
    </xf>
    <xf numFmtId="0" fontId="30" fillId="0" borderId="0" xfId="54" applyFont="1" applyFill="1" applyBorder="1">
      <alignment/>
      <protection/>
    </xf>
    <xf numFmtId="0" fontId="29" fillId="0" borderId="0" xfId="54" applyFont="1" applyFill="1" applyBorder="1" applyAlignment="1">
      <alignment/>
      <protection/>
    </xf>
    <xf numFmtId="0" fontId="29" fillId="24" borderId="14" xfId="54" applyFont="1" applyFill="1" applyBorder="1" applyAlignment="1">
      <alignment horizontal="justify" vertical="center" wrapText="1"/>
      <protection/>
    </xf>
    <xf numFmtId="0" fontId="30" fillId="0" borderId="28" xfId="55" applyFont="1" applyBorder="1" applyAlignment="1">
      <alignment wrapText="1"/>
      <protection/>
    </xf>
    <xf numFmtId="0" fontId="30" fillId="0" borderId="17" xfId="53" applyFont="1" applyFill="1" applyBorder="1" applyAlignment="1">
      <alignment horizontal="justify" wrapText="1"/>
      <protection/>
    </xf>
    <xf numFmtId="0" fontId="29" fillId="25" borderId="14" xfId="53" applyFont="1" applyFill="1" applyBorder="1" applyAlignment="1">
      <alignment horizontal="justify" vertical="center"/>
      <protection/>
    </xf>
    <xf numFmtId="0" fontId="30" fillId="0" borderId="18" xfId="53" applyFont="1" applyBorder="1" applyAlignment="1">
      <alignment horizontal="justify"/>
      <protection/>
    </xf>
    <xf numFmtId="0" fontId="30" fillId="0" borderId="35" xfId="53" applyFont="1" applyBorder="1" applyAlignment="1">
      <alignment horizontal="justify" wrapText="1"/>
      <protection/>
    </xf>
    <xf numFmtId="1" fontId="30" fillId="0" borderId="16" xfId="54" applyNumberFormat="1" applyFont="1" applyFill="1" applyBorder="1" applyAlignment="1" applyProtection="1">
      <alignment horizontal="justify" vertical="center" wrapText="1"/>
      <protection locked="0"/>
    </xf>
    <xf numFmtId="0" fontId="30" fillId="0" borderId="20" xfId="54" applyFont="1" applyFill="1" applyBorder="1" applyAlignment="1">
      <alignment horizontal="justify" vertical="center" wrapText="1"/>
      <protection/>
    </xf>
    <xf numFmtId="1" fontId="29" fillId="24" borderId="15" xfId="54" applyNumberFormat="1" applyFont="1" applyFill="1" applyBorder="1" applyAlignment="1" applyProtection="1">
      <alignment horizontal="justify" vertical="center"/>
      <protection locked="0"/>
    </xf>
    <xf numFmtId="0" fontId="30" fillId="0" borderId="30" xfId="54" applyFont="1" applyFill="1" applyBorder="1">
      <alignment/>
      <protection/>
    </xf>
    <xf numFmtId="49" fontId="22" fillId="0" borderId="0" xfId="54" applyNumberFormat="1" applyFont="1" applyFill="1" applyBorder="1" applyAlignment="1">
      <alignment horizontal="right" vertical="center"/>
      <protection/>
    </xf>
    <xf numFmtId="0" fontId="22" fillId="0" borderId="0" xfId="54" applyFont="1" applyFill="1" applyBorder="1">
      <alignment/>
      <protection/>
    </xf>
    <xf numFmtId="180" fontId="22" fillId="0" borderId="0" xfId="54" applyNumberFormat="1" applyFont="1" applyFill="1" applyBorder="1">
      <alignment/>
      <protection/>
    </xf>
    <xf numFmtId="0" fontId="22" fillId="0" borderId="0" xfId="56" applyFont="1" applyAlignment="1">
      <alignment wrapText="1"/>
      <protection/>
    </xf>
    <xf numFmtId="0" fontId="29" fillId="0" borderId="0" xfId="53" applyFont="1" applyFill="1" applyBorder="1" applyAlignment="1">
      <alignment horizontal="right" vertical="center" wrapText="1"/>
      <protection/>
    </xf>
    <xf numFmtId="0" fontId="29" fillId="0" borderId="0" xfId="53" applyFont="1" applyFill="1" applyBorder="1" applyAlignment="1">
      <alignment horizontal="center" vertical="center" wrapText="1"/>
      <protection/>
    </xf>
    <xf numFmtId="0" fontId="29" fillId="0" borderId="0" xfId="53" applyFont="1" applyFill="1" applyBorder="1" applyAlignment="1">
      <alignment horizontal="center" vertical="top"/>
      <protection/>
    </xf>
    <xf numFmtId="49" fontId="4" fillId="0" borderId="35" xfId="53" applyNumberFormat="1" applyFont="1" applyBorder="1" applyAlignment="1">
      <alignment horizontal="right" vertical="center"/>
      <protection/>
    </xf>
    <xf numFmtId="49" fontId="4" fillId="0" borderId="22" xfId="53" applyNumberFormat="1" applyFont="1" applyBorder="1" applyAlignment="1">
      <alignment horizontal="right" vertical="center"/>
      <protection/>
    </xf>
    <xf numFmtId="49" fontId="31" fillId="0" borderId="36" xfId="53" applyNumberFormat="1" applyFont="1" applyBorder="1" applyAlignment="1">
      <alignment horizontal="right" vertical="center"/>
      <protection/>
    </xf>
    <xf numFmtId="43" fontId="26" fillId="0" borderId="17" xfId="53" applyNumberFormat="1" applyFont="1" applyBorder="1" applyAlignment="1">
      <alignment horizontal="center"/>
      <protection/>
    </xf>
    <xf numFmtId="43" fontId="4" fillId="26" borderId="14" xfId="53" applyNumberFormat="1" applyFont="1" applyFill="1" applyBorder="1" applyAlignment="1">
      <alignment horizontal="center"/>
      <protection/>
    </xf>
    <xf numFmtId="49" fontId="4" fillId="0" borderId="32" xfId="54" applyNumberFormat="1" applyFont="1" applyFill="1" applyBorder="1" applyAlignment="1">
      <alignment horizontal="right" vertical="center"/>
      <protection/>
    </xf>
    <xf numFmtId="43" fontId="26" fillId="0" borderId="20" xfId="53" applyNumberFormat="1" applyFont="1" applyBorder="1" applyAlignment="1">
      <alignment horizontal="center"/>
      <protection/>
    </xf>
    <xf numFmtId="49" fontId="4" fillId="0" borderId="37" xfId="54" applyNumberFormat="1" applyFont="1" applyFill="1" applyBorder="1" applyAlignment="1">
      <alignment horizontal="right" vertical="center"/>
      <protection/>
    </xf>
    <xf numFmtId="43" fontId="26" fillId="0" borderId="19" xfId="53" applyNumberFormat="1" applyFont="1" applyBorder="1" applyAlignment="1">
      <alignment horizontal="center"/>
      <protection/>
    </xf>
    <xf numFmtId="180" fontId="22" fillId="0" borderId="30" xfId="54" applyNumberFormat="1" applyFont="1" applyFill="1" applyBorder="1">
      <alignment/>
      <protection/>
    </xf>
    <xf numFmtId="0" fontId="29" fillId="25" borderId="19" xfId="53" applyFont="1" applyFill="1" applyBorder="1" applyAlignment="1">
      <alignment horizontal="justify" vertical="center"/>
      <protection/>
    </xf>
    <xf numFmtId="0" fontId="29" fillId="24" borderId="19" xfId="54" applyFont="1" applyFill="1" applyBorder="1" applyAlignment="1">
      <alignment horizontal="justify" vertical="center" wrapText="1"/>
      <protection/>
    </xf>
    <xf numFmtId="1" fontId="29" fillId="24" borderId="14" xfId="54" applyNumberFormat="1" applyFont="1" applyFill="1" applyBorder="1" applyAlignment="1" applyProtection="1">
      <alignment horizontal="justify" vertical="center"/>
      <protection locked="0"/>
    </xf>
    <xf numFmtId="0" fontId="26" fillId="0" borderId="13" xfId="53" applyFont="1" applyBorder="1" applyAlignment="1">
      <alignment horizontal="center" vertical="center"/>
      <protection/>
    </xf>
    <xf numFmtId="0" fontId="26" fillId="0" borderId="11" xfId="53" applyFont="1" applyBorder="1" applyAlignment="1">
      <alignment horizontal="center" vertical="center"/>
      <protection/>
    </xf>
    <xf numFmtId="0" fontId="26" fillId="0" borderId="28" xfId="53" applyFont="1" applyBorder="1" applyAlignment="1">
      <alignment horizontal="center" vertical="center"/>
      <protection/>
    </xf>
    <xf numFmtId="0" fontId="26" fillId="0" borderId="28" xfId="53" applyFont="1" applyBorder="1" applyAlignment="1">
      <alignment horizontal="center" vertical="center" wrapText="1"/>
      <protection/>
    </xf>
    <xf numFmtId="0" fontId="26" fillId="0" borderId="20" xfId="53" applyFont="1" applyBorder="1" applyAlignment="1">
      <alignment horizontal="center" vertical="center"/>
      <protection/>
    </xf>
    <xf numFmtId="0" fontId="26" fillId="0" borderId="38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49" fontId="4" fillId="0" borderId="31" xfId="53" applyNumberFormat="1" applyFont="1" applyBorder="1" applyAlignment="1">
      <alignment horizontal="center" vertical="center"/>
      <protection/>
    </xf>
    <xf numFmtId="49" fontId="26" fillId="0" borderId="32" xfId="53" applyNumberFormat="1" applyFont="1" applyBorder="1" applyAlignment="1">
      <alignment horizontal="center" vertical="center"/>
      <protection/>
    </xf>
    <xf numFmtId="0" fontId="28" fillId="0" borderId="39" xfId="53" applyFont="1" applyBorder="1">
      <alignment/>
      <protection/>
    </xf>
    <xf numFmtId="2" fontId="26" fillId="0" borderId="16" xfId="53" applyNumberFormat="1" applyFont="1" applyBorder="1" applyAlignment="1">
      <alignment horizontal="center"/>
      <protection/>
    </xf>
    <xf numFmtId="2" fontId="4" fillId="0" borderId="16" xfId="53" applyNumberFormat="1" applyFont="1" applyBorder="1" applyAlignment="1">
      <alignment horizontal="center"/>
      <protection/>
    </xf>
    <xf numFmtId="2" fontId="4" fillId="26" borderId="16" xfId="53" applyNumberFormat="1" applyFont="1" applyFill="1" applyBorder="1" applyAlignment="1">
      <alignment horizontal="center"/>
      <protection/>
    </xf>
    <xf numFmtId="2" fontId="4" fillId="0" borderId="16" xfId="53" applyNumberFormat="1" applyFont="1" applyBorder="1">
      <alignment/>
      <protection/>
    </xf>
    <xf numFmtId="2" fontId="26" fillId="0" borderId="18" xfId="53" applyNumberFormat="1" applyFont="1" applyBorder="1" applyAlignment="1">
      <alignment horizontal="center"/>
      <protection/>
    </xf>
    <xf numFmtId="2" fontId="4" fillId="0" borderId="19" xfId="53" applyNumberFormat="1" applyFont="1" applyFill="1" applyBorder="1" applyAlignment="1">
      <alignment horizontal="center"/>
      <protection/>
    </xf>
    <xf numFmtId="2" fontId="4" fillId="0" borderId="19" xfId="53" applyNumberFormat="1" applyFont="1" applyFill="1" applyBorder="1">
      <alignment/>
      <protection/>
    </xf>
    <xf numFmtId="2" fontId="26" fillId="0" borderId="17" xfId="53" applyNumberFormat="1" applyFont="1" applyBorder="1" applyAlignment="1">
      <alignment horizontal="center"/>
      <protection/>
    </xf>
    <xf numFmtId="2" fontId="4" fillId="0" borderId="15" xfId="53" applyNumberFormat="1" applyFont="1" applyBorder="1" applyAlignment="1">
      <alignment horizontal="center"/>
      <protection/>
    </xf>
    <xf numFmtId="2" fontId="27" fillId="26" borderId="15" xfId="53" applyNumberFormat="1" applyFont="1" applyFill="1" applyBorder="1" applyAlignment="1">
      <alignment horizontal="center"/>
      <protection/>
    </xf>
    <xf numFmtId="2" fontId="4" fillId="26" borderId="15" xfId="53" applyNumberFormat="1" applyFont="1" applyFill="1" applyBorder="1" applyAlignment="1">
      <alignment horizontal="center"/>
      <protection/>
    </xf>
    <xf numFmtId="2" fontId="4" fillId="26" borderId="14" xfId="53" applyNumberFormat="1" applyFont="1" applyFill="1" applyBorder="1" applyAlignment="1">
      <alignment horizontal="center"/>
      <protection/>
    </xf>
    <xf numFmtId="2" fontId="4" fillId="0" borderId="20" xfId="53" applyNumberFormat="1" applyFont="1" applyBorder="1">
      <alignment/>
      <protection/>
    </xf>
    <xf numFmtId="2" fontId="26" fillId="0" borderId="20" xfId="53" applyNumberFormat="1" applyFont="1" applyBorder="1" applyAlignment="1">
      <alignment horizontal="center"/>
      <protection/>
    </xf>
    <xf numFmtId="2" fontId="4" fillId="0" borderId="16" xfId="68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68" applyNumberFormat="1" applyFont="1" applyFill="1" applyBorder="1" applyAlignment="1">
      <alignment horizontal="center"/>
    </xf>
    <xf numFmtId="2" fontId="4" fillId="0" borderId="20" xfId="54" applyNumberFormat="1" applyFont="1" applyFill="1" applyBorder="1">
      <alignment/>
      <protection/>
    </xf>
    <xf numFmtId="2" fontId="26" fillId="0" borderId="19" xfId="53" applyNumberFormat="1" applyFont="1" applyBorder="1" applyAlignment="1">
      <alignment horizontal="center"/>
      <protection/>
    </xf>
    <xf numFmtId="2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2" fontId="4" fillId="0" borderId="13" xfId="68" applyNumberFormat="1" applyFont="1" applyFill="1" applyBorder="1" applyAlignment="1">
      <alignment horizontal="center"/>
    </xf>
    <xf numFmtId="49" fontId="26" fillId="24" borderId="21" xfId="54" applyNumberFormat="1" applyFont="1" applyFill="1" applyBorder="1" applyAlignment="1">
      <alignment horizontal="right" vertical="center"/>
      <protection/>
    </xf>
    <xf numFmtId="49" fontId="26" fillId="25" borderId="22" xfId="53" applyNumberFormat="1" applyFont="1" applyFill="1" applyBorder="1" applyAlignment="1">
      <alignment horizontal="right" vertical="center"/>
      <protection/>
    </xf>
    <xf numFmtId="2" fontId="26" fillId="25" borderId="19" xfId="53" applyNumberFormat="1" applyFont="1" applyFill="1" applyBorder="1" applyAlignment="1">
      <alignment horizontal="center" vertical="center"/>
      <protection/>
    </xf>
    <xf numFmtId="49" fontId="26" fillId="24" borderId="23" xfId="54" applyNumberFormat="1" applyFont="1" applyFill="1" applyBorder="1" applyAlignment="1">
      <alignment horizontal="right" vertical="center"/>
      <protection/>
    </xf>
    <xf numFmtId="2" fontId="26" fillId="24" borderId="19" xfId="54" applyNumberFormat="1" applyFont="1" applyFill="1" applyBorder="1" applyAlignment="1">
      <alignment horizontal="center" vertical="center" wrapText="1"/>
      <protection/>
    </xf>
    <xf numFmtId="49" fontId="4" fillId="0" borderId="36" xfId="53" applyNumberFormat="1" applyFont="1" applyBorder="1" applyAlignment="1">
      <alignment horizontal="right" vertical="center"/>
      <protection/>
    </xf>
    <xf numFmtId="2" fontId="26" fillId="24" borderId="14" xfId="54" applyNumberFormat="1" applyFont="1" applyFill="1" applyBorder="1" applyAlignment="1" applyProtection="1">
      <alignment horizontal="center" vertical="center"/>
      <protection locked="0"/>
    </xf>
    <xf numFmtId="0" fontId="26" fillId="0" borderId="31" xfId="53" applyFont="1" applyBorder="1" applyAlignment="1">
      <alignment horizontal="center" vertical="center" wrapText="1"/>
      <protection/>
    </xf>
    <xf numFmtId="0" fontId="4" fillId="0" borderId="32" xfId="55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left"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horizontal="left" vertical="center" wrapText="1"/>
      <protection/>
    </xf>
    <xf numFmtId="0" fontId="26" fillId="0" borderId="0" xfId="53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26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29" fillId="0" borderId="40" xfId="53" applyFont="1" applyBorder="1" applyAlignment="1">
      <alignment horizontal="center" wrapText="1"/>
      <protection/>
    </xf>
    <xf numFmtId="0" fontId="29" fillId="0" borderId="38" xfId="53" applyFont="1" applyBorder="1" applyAlignment="1">
      <alignment horizontal="center" wrapText="1"/>
      <protection/>
    </xf>
    <xf numFmtId="1" fontId="26" fillId="0" borderId="41" xfId="53" applyNumberFormat="1" applyFont="1" applyBorder="1" applyAlignment="1">
      <alignment horizontal="center" wrapText="1"/>
      <protection/>
    </xf>
    <xf numFmtId="1" fontId="26" fillId="0" borderId="42" xfId="53" applyNumberFormat="1" applyFont="1" applyBorder="1" applyAlignment="1">
      <alignment horizontal="center" wrapText="1"/>
      <protection/>
    </xf>
    <xf numFmtId="0" fontId="29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left" vertical="center" wrapText="1"/>
      <protection/>
    </xf>
    <xf numFmtId="0" fontId="22" fillId="0" borderId="0" xfId="55" applyFont="1" applyAlignment="1">
      <alignment horizontal="left" vertical="top" wrapText="1"/>
      <protection/>
    </xf>
    <xf numFmtId="0" fontId="29" fillId="0" borderId="0" xfId="53" applyFont="1" applyFill="1" applyBorder="1" applyAlignment="1">
      <alignment horizontal="center" vertical="top" wrapText="1"/>
      <protection/>
    </xf>
    <xf numFmtId="0" fontId="26" fillId="0" borderId="40" xfId="53" applyFont="1" applyBorder="1" applyAlignment="1">
      <alignment horizontal="center" vertical="center" wrapText="1"/>
      <protection/>
    </xf>
    <xf numFmtId="0" fontId="26" fillId="0" borderId="38" xfId="53" applyFont="1" applyBorder="1" applyAlignment="1">
      <alignment horizontal="center" vertical="center" wrapText="1"/>
      <protection/>
    </xf>
    <xf numFmtId="1" fontId="26" fillId="0" borderId="41" xfId="53" applyNumberFormat="1" applyFont="1" applyBorder="1" applyAlignment="1">
      <alignment horizontal="center" vertical="center" wrapText="1"/>
      <protection/>
    </xf>
    <xf numFmtId="1" fontId="26" fillId="0" borderId="42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 13 фин.помощь1" xfId="53"/>
    <cellStyle name="Обычный_Прил 22,23,24" xfId="54"/>
    <cellStyle name="Обычный_Прил 5,6,8,18" xfId="55"/>
    <cellStyle name="Обычный_Прилож_М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_Прилож_МР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22"/>
  <sheetViews>
    <sheetView tabSelected="1" view="pageBreakPreview" zoomScale="75" zoomScaleNormal="75" zoomScaleSheetLayoutView="75" zoomScalePageLayoutView="0" workbookViewId="0" topLeftCell="C16">
      <selection activeCell="D8" sqref="D8:N8"/>
    </sheetView>
  </sheetViews>
  <sheetFormatPr defaultColWidth="8.00390625" defaultRowHeight="12.75"/>
  <cols>
    <col min="1" max="1" width="7.8515625" style="70" hidden="1" customWidth="1"/>
    <col min="2" max="2" width="0.2890625" style="70" hidden="1" customWidth="1"/>
    <col min="3" max="3" width="6.00390625" style="71" customWidth="1"/>
    <col min="4" max="4" width="51.140625" style="110" customWidth="1"/>
    <col min="5" max="5" width="14.140625" style="98" customWidth="1"/>
    <col min="6" max="14" width="11.140625" style="70" customWidth="1"/>
    <col min="15" max="15" width="11.140625" style="16" customWidth="1"/>
    <col min="16" max="16" width="15.140625" style="16" customWidth="1"/>
    <col min="17" max="43" width="8.00390625" style="16" customWidth="1"/>
    <col min="44" max="16384" width="8.00390625" style="70" customWidth="1"/>
  </cols>
  <sheetData>
    <row r="1" spans="3:15" s="16" customFormat="1" ht="15.75">
      <c r="C1" s="72"/>
      <c r="D1" s="99"/>
      <c r="E1" s="73"/>
      <c r="J1" s="58"/>
      <c r="K1" s="58"/>
      <c r="L1" s="170"/>
      <c r="M1" s="171"/>
      <c r="N1" s="171"/>
      <c r="O1" s="59"/>
    </row>
    <row r="2" spans="3:15" s="16" customFormat="1" ht="15.75">
      <c r="C2" s="72"/>
      <c r="D2" s="99"/>
      <c r="E2" s="73"/>
      <c r="J2" s="58"/>
      <c r="K2" s="58"/>
      <c r="L2" s="172" t="s">
        <v>38</v>
      </c>
      <c r="M2" s="172"/>
      <c r="N2" s="172"/>
      <c r="O2" s="59"/>
    </row>
    <row r="3" spans="3:15" s="16" customFormat="1" ht="15.75">
      <c r="C3" s="72"/>
      <c r="D3" s="99"/>
      <c r="E3" s="73"/>
      <c r="J3" s="58"/>
      <c r="K3" s="58"/>
      <c r="L3" s="171" t="s">
        <v>36</v>
      </c>
      <c r="M3" s="171"/>
      <c r="N3" s="171"/>
      <c r="O3" s="171"/>
    </row>
    <row r="4" spans="3:15" s="16" customFormat="1" ht="15.75">
      <c r="C4" s="72"/>
      <c r="D4" s="99"/>
      <c r="E4" s="73"/>
      <c r="J4" s="58"/>
      <c r="K4" s="58"/>
      <c r="L4" s="171"/>
      <c r="M4" s="171"/>
      <c r="N4" s="171"/>
      <c r="O4" s="171"/>
    </row>
    <row r="5" spans="3:15" s="16" customFormat="1" ht="15.75">
      <c r="C5" s="72"/>
      <c r="D5" s="99"/>
      <c r="E5" s="73"/>
      <c r="J5" s="58"/>
      <c r="K5" s="58"/>
      <c r="L5" s="171"/>
      <c r="M5" s="171"/>
      <c r="N5" s="171"/>
      <c r="O5" s="171"/>
    </row>
    <row r="6" spans="3:13" s="16" customFormat="1" ht="15.75">
      <c r="C6" s="72"/>
      <c r="D6" s="99"/>
      <c r="E6" s="73"/>
      <c r="J6" s="58"/>
      <c r="K6" s="58"/>
      <c r="L6" s="74"/>
      <c r="M6" s="74"/>
    </row>
    <row r="7" spans="3:14" s="16" customFormat="1" ht="32.25" customHeight="1">
      <c r="C7" s="75"/>
      <c r="D7" s="173" t="s">
        <v>23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3:14" s="16" customFormat="1" ht="16.5" customHeight="1">
      <c r="C8" s="75"/>
      <c r="D8" s="175" t="s">
        <v>26</v>
      </c>
      <c r="E8" s="189"/>
      <c r="F8" s="189"/>
      <c r="G8" s="189"/>
      <c r="H8" s="189"/>
      <c r="I8" s="189"/>
      <c r="J8" s="190"/>
      <c r="K8" s="190"/>
      <c r="L8" s="190"/>
      <c r="M8" s="190"/>
      <c r="N8" s="190"/>
    </row>
    <row r="9" spans="3:15" s="16" customFormat="1" ht="12.75" customHeight="1" thickBot="1">
      <c r="C9" s="79"/>
      <c r="D9" s="100"/>
      <c r="E9" s="81"/>
      <c r="F9" s="80"/>
      <c r="G9" s="80"/>
      <c r="H9" s="80"/>
      <c r="I9" s="80"/>
      <c r="J9" s="80"/>
      <c r="K9" s="80"/>
      <c r="L9" s="80"/>
      <c r="M9" s="80"/>
      <c r="O9" s="3" t="s">
        <v>10</v>
      </c>
    </row>
    <row r="10" spans="3:15" s="51" customFormat="1" ht="15" customHeight="1">
      <c r="C10" s="82"/>
      <c r="D10" s="177" t="s">
        <v>25</v>
      </c>
      <c r="E10" s="168" t="s">
        <v>0</v>
      </c>
      <c r="F10" s="179" t="s">
        <v>24</v>
      </c>
      <c r="G10" s="180"/>
      <c r="H10" s="180"/>
      <c r="I10" s="180"/>
      <c r="J10" s="180"/>
      <c r="K10" s="180"/>
      <c r="L10" s="180"/>
      <c r="M10" s="180"/>
      <c r="N10" s="180"/>
      <c r="O10" s="180"/>
    </row>
    <row r="11" spans="3:15" s="51" customFormat="1" ht="34.5" customHeight="1">
      <c r="C11" s="83"/>
      <c r="D11" s="178"/>
      <c r="E11" s="169"/>
      <c r="F11" s="84" t="s">
        <v>11</v>
      </c>
      <c r="G11" s="85" t="s">
        <v>1</v>
      </c>
      <c r="H11" s="86" t="s">
        <v>2</v>
      </c>
      <c r="I11" s="86" t="s">
        <v>3</v>
      </c>
      <c r="J11" s="86" t="s">
        <v>4</v>
      </c>
      <c r="K11" s="86" t="s">
        <v>12</v>
      </c>
      <c r="L11" s="86" t="s">
        <v>5</v>
      </c>
      <c r="M11" s="86" t="s">
        <v>6</v>
      </c>
      <c r="N11" s="87" t="s">
        <v>7</v>
      </c>
      <c r="O11" s="86" t="s">
        <v>13</v>
      </c>
    </row>
    <row r="12" spans="3:15" s="52" customFormat="1" ht="9" thickBot="1">
      <c r="C12" s="53" t="s">
        <v>14</v>
      </c>
      <c r="D12" s="54" t="s">
        <v>15</v>
      </c>
      <c r="E12" s="55">
        <v>1</v>
      </c>
      <c r="F12" s="56">
        <v>2</v>
      </c>
      <c r="G12" s="56">
        <f aca="true" t="shared" si="0" ref="G12:N12">F12+1</f>
        <v>3</v>
      </c>
      <c r="H12" s="56">
        <f t="shared" si="0"/>
        <v>4</v>
      </c>
      <c r="I12" s="56">
        <f t="shared" si="0"/>
        <v>5</v>
      </c>
      <c r="J12" s="56">
        <f t="shared" si="0"/>
        <v>6</v>
      </c>
      <c r="K12" s="56">
        <f t="shared" si="0"/>
        <v>7</v>
      </c>
      <c r="L12" s="56">
        <f t="shared" si="0"/>
        <v>8</v>
      </c>
      <c r="M12" s="56">
        <f t="shared" si="0"/>
        <v>9</v>
      </c>
      <c r="N12" s="56">
        <f t="shared" si="0"/>
        <v>10</v>
      </c>
      <c r="O12" s="140">
        <v>11</v>
      </c>
    </row>
    <row r="13" spans="1:43" s="93" customFormat="1" ht="48" customHeight="1" thickBot="1">
      <c r="A13" s="88"/>
      <c r="B13" s="89"/>
      <c r="C13" s="90" t="s">
        <v>16</v>
      </c>
      <c r="D13" s="101" t="s">
        <v>27</v>
      </c>
      <c r="E13" s="39">
        <f>SUM(F13:O13)</f>
        <v>9309</v>
      </c>
      <c r="F13" s="39">
        <f>SUM(F14:F15)</f>
        <v>808.2</v>
      </c>
      <c r="G13" s="39">
        <f aca="true" t="shared" si="1" ref="G13:O13">SUM(G14:G15)</f>
        <v>1125.1</v>
      </c>
      <c r="H13" s="39">
        <f t="shared" si="1"/>
        <v>471.4</v>
      </c>
      <c r="I13" s="39">
        <f t="shared" si="1"/>
        <v>663.2</v>
      </c>
      <c r="J13" s="39">
        <f t="shared" si="1"/>
        <v>331</v>
      </c>
      <c r="K13" s="39">
        <f t="shared" si="1"/>
        <v>460.5</v>
      </c>
      <c r="L13" s="39">
        <f t="shared" si="1"/>
        <v>334.8</v>
      </c>
      <c r="M13" s="39">
        <f t="shared" si="1"/>
        <v>509.9</v>
      </c>
      <c r="N13" s="39">
        <f t="shared" si="1"/>
        <v>1055.1</v>
      </c>
      <c r="O13" s="39">
        <f t="shared" si="1"/>
        <v>3549.8</v>
      </c>
      <c r="P13" s="91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</row>
    <row r="14" spans="3:16" s="51" customFormat="1" ht="85.5" customHeight="1" thickBot="1">
      <c r="C14" s="62" t="s">
        <v>8</v>
      </c>
      <c r="D14" s="102" t="s">
        <v>40</v>
      </c>
      <c r="E14" s="18">
        <f>SUM(F14:O14)</f>
        <v>9309</v>
      </c>
      <c r="F14" s="19">
        <v>808.2</v>
      </c>
      <c r="G14" s="19">
        <v>1125.1</v>
      </c>
      <c r="H14" s="19">
        <v>471.4</v>
      </c>
      <c r="I14" s="19">
        <v>663.2</v>
      </c>
      <c r="J14" s="19">
        <v>331</v>
      </c>
      <c r="K14" s="20">
        <v>460.5</v>
      </c>
      <c r="L14" s="20">
        <v>334.8</v>
      </c>
      <c r="M14" s="20">
        <v>509.9</v>
      </c>
      <c r="N14" s="20">
        <v>1055.1</v>
      </c>
      <c r="O14" s="21">
        <v>3549.8</v>
      </c>
      <c r="P14" s="63"/>
    </row>
    <row r="15" spans="3:15" s="51" customFormat="1" ht="32.25" hidden="1" thickBot="1">
      <c r="C15" s="94" t="s">
        <v>17</v>
      </c>
      <c r="D15" s="103" t="s">
        <v>18</v>
      </c>
      <c r="E15" s="22">
        <f>SUM(F15:O15)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3:15" s="95" customFormat="1" ht="41.25" customHeight="1" thickBot="1">
      <c r="C16" s="96" t="s">
        <v>19</v>
      </c>
      <c r="D16" s="104" t="s">
        <v>28</v>
      </c>
      <c r="E16" s="40">
        <f>SUM(F16:O16)</f>
        <v>504.4</v>
      </c>
      <c r="F16" s="40">
        <f>F17</f>
        <v>54.4</v>
      </c>
      <c r="G16" s="40">
        <f aca="true" t="shared" si="2" ref="G16:O16">G17</f>
        <v>137.2</v>
      </c>
      <c r="H16" s="40">
        <f t="shared" si="2"/>
        <v>40.8</v>
      </c>
      <c r="I16" s="40">
        <f t="shared" si="2"/>
        <v>54.4</v>
      </c>
      <c r="J16" s="40">
        <f t="shared" si="2"/>
        <v>40.8</v>
      </c>
      <c r="K16" s="40">
        <f t="shared" si="2"/>
        <v>40.8</v>
      </c>
      <c r="L16" s="40">
        <f t="shared" si="2"/>
        <v>40.8</v>
      </c>
      <c r="M16" s="40">
        <f t="shared" si="2"/>
        <v>40.8</v>
      </c>
      <c r="N16" s="40">
        <f t="shared" si="2"/>
        <v>54.4</v>
      </c>
      <c r="O16" s="40">
        <f t="shared" si="2"/>
        <v>0</v>
      </c>
    </row>
    <row r="17" spans="3:15" s="51" customFormat="1" ht="116.25" customHeight="1" thickBot="1">
      <c r="C17" s="64" t="s">
        <v>9</v>
      </c>
      <c r="D17" s="105" t="s">
        <v>41</v>
      </c>
      <c r="E17" s="25">
        <f>SUM(F17:O17)</f>
        <v>504.4</v>
      </c>
      <c r="F17" s="26">
        <v>54.4</v>
      </c>
      <c r="G17" s="26">
        <v>137.2</v>
      </c>
      <c r="H17" s="26">
        <v>40.8</v>
      </c>
      <c r="I17" s="26">
        <v>54.4</v>
      </c>
      <c r="J17" s="26">
        <v>40.8</v>
      </c>
      <c r="K17" s="26">
        <v>40.8</v>
      </c>
      <c r="L17" s="26">
        <v>40.8</v>
      </c>
      <c r="M17" s="26">
        <v>40.8</v>
      </c>
      <c r="N17" s="26">
        <v>54.4</v>
      </c>
      <c r="O17" s="27"/>
    </row>
    <row r="18" spans="1:43" s="67" customFormat="1" ht="48" thickBot="1">
      <c r="A18" s="65"/>
      <c r="B18" s="66"/>
      <c r="C18" s="90" t="s">
        <v>21</v>
      </c>
      <c r="D18" s="101" t="s">
        <v>33</v>
      </c>
      <c r="E18" s="41">
        <f>E19+E20</f>
        <v>22377.12</v>
      </c>
      <c r="F18" s="41">
        <f aca="true" t="shared" si="3" ref="F18:O18">F19+F20</f>
        <v>2443.8</v>
      </c>
      <c r="G18" s="41">
        <f t="shared" si="3"/>
        <v>2286.9</v>
      </c>
      <c r="H18" s="41">
        <f t="shared" si="3"/>
        <v>2363.5</v>
      </c>
      <c r="I18" s="41">
        <f t="shared" si="3"/>
        <v>3173.9</v>
      </c>
      <c r="J18" s="41">
        <f t="shared" si="3"/>
        <v>2430.9</v>
      </c>
      <c r="K18" s="41">
        <f t="shared" si="3"/>
        <v>1988</v>
      </c>
      <c r="L18" s="41">
        <f t="shared" si="3"/>
        <v>1755.6</v>
      </c>
      <c r="M18" s="41">
        <f t="shared" si="3"/>
        <v>2204.92</v>
      </c>
      <c r="N18" s="41">
        <f t="shared" si="3"/>
        <v>3429.6</v>
      </c>
      <c r="O18" s="41">
        <f t="shared" si="3"/>
        <v>300</v>
      </c>
      <c r="P18" s="91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3:17" s="51" customFormat="1" ht="48" customHeight="1">
      <c r="C19" s="97" t="s">
        <v>31</v>
      </c>
      <c r="D19" s="106" t="s">
        <v>20</v>
      </c>
      <c r="E19" s="28">
        <f>SUM(F19:O19)</f>
        <v>20857.12</v>
      </c>
      <c r="F19" s="29">
        <v>2305.8</v>
      </c>
      <c r="G19" s="29">
        <v>2092.9</v>
      </c>
      <c r="H19" s="29">
        <v>2276.5</v>
      </c>
      <c r="I19" s="29">
        <v>3059.9</v>
      </c>
      <c r="J19" s="30">
        <v>2373.9</v>
      </c>
      <c r="K19" s="31">
        <v>1688</v>
      </c>
      <c r="L19" s="31">
        <v>1694.6</v>
      </c>
      <c r="M19" s="31">
        <v>2118.92</v>
      </c>
      <c r="N19" s="31">
        <v>3246.6</v>
      </c>
      <c r="O19" s="32">
        <v>0</v>
      </c>
      <c r="P19" s="68"/>
      <c r="Q19" s="68"/>
    </row>
    <row r="20" spans="1:43" s="17" customFormat="1" ht="32.25" thickBot="1">
      <c r="A20" s="12"/>
      <c r="B20" s="13"/>
      <c r="C20" s="46" t="s">
        <v>42</v>
      </c>
      <c r="D20" s="107" t="s">
        <v>43</v>
      </c>
      <c r="E20" s="18">
        <f>SUM(F20:O20)</f>
        <v>1520</v>
      </c>
      <c r="F20" s="33">
        <v>138</v>
      </c>
      <c r="G20" s="33">
        <v>194</v>
      </c>
      <c r="H20" s="33">
        <v>87</v>
      </c>
      <c r="I20" s="33">
        <v>114</v>
      </c>
      <c r="J20" s="33">
        <v>57</v>
      </c>
      <c r="K20" s="33">
        <v>300</v>
      </c>
      <c r="L20" s="33">
        <v>61</v>
      </c>
      <c r="M20" s="33">
        <v>86</v>
      </c>
      <c r="N20" s="34">
        <v>183</v>
      </c>
      <c r="O20" s="35">
        <v>300</v>
      </c>
      <c r="P20" s="91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7" customFormat="1" ht="16.5" hidden="1" thickBot="1">
      <c r="A21" s="12"/>
      <c r="B21" s="13"/>
      <c r="C21" s="69"/>
      <c r="D21" s="108"/>
      <c r="E21" s="36"/>
      <c r="F21" s="37"/>
      <c r="G21" s="37"/>
      <c r="H21" s="37"/>
      <c r="I21" s="37"/>
      <c r="J21" s="37"/>
      <c r="K21" s="37"/>
      <c r="L21" s="37"/>
      <c r="M21" s="37"/>
      <c r="N21" s="38"/>
      <c r="O21" s="35"/>
      <c r="P21" s="91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s="17" customFormat="1" ht="31.5">
      <c r="A22" s="12"/>
      <c r="B22" s="13"/>
      <c r="C22" s="47" t="s">
        <v>30</v>
      </c>
      <c r="D22" s="109" t="s">
        <v>22</v>
      </c>
      <c r="E22" s="14">
        <f>E13+E18+E16</f>
        <v>32190.52</v>
      </c>
      <c r="F22" s="14">
        <f aca="true" t="shared" si="4" ref="F22:O22">F13+F18+F16</f>
        <v>3306.4</v>
      </c>
      <c r="G22" s="14">
        <f t="shared" si="4"/>
        <v>3549.2</v>
      </c>
      <c r="H22" s="14">
        <f t="shared" si="4"/>
        <v>2875.7000000000003</v>
      </c>
      <c r="I22" s="14">
        <f t="shared" si="4"/>
        <v>3891.5000000000005</v>
      </c>
      <c r="J22" s="14">
        <f t="shared" si="4"/>
        <v>2802.7000000000003</v>
      </c>
      <c r="K22" s="14">
        <f t="shared" si="4"/>
        <v>2489.3</v>
      </c>
      <c r="L22" s="14">
        <f t="shared" si="4"/>
        <v>2131.2000000000003</v>
      </c>
      <c r="M22" s="14">
        <f t="shared" si="4"/>
        <v>2755.6200000000003</v>
      </c>
      <c r="N22" s="14">
        <f t="shared" si="4"/>
        <v>4539.099999999999</v>
      </c>
      <c r="O22" s="14">
        <f t="shared" si="4"/>
        <v>3849.8</v>
      </c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</sheetData>
  <sheetProtection/>
  <mergeCells count="8">
    <mergeCell ref="E10:E11"/>
    <mergeCell ref="L1:N1"/>
    <mergeCell ref="L2:N2"/>
    <mergeCell ref="L3:O5"/>
    <mergeCell ref="D7:N7"/>
    <mergeCell ref="D10:D11"/>
    <mergeCell ref="F10:O10"/>
    <mergeCell ref="D8:N8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Q21"/>
  <sheetViews>
    <sheetView view="pageBreakPreview" zoomScale="75" zoomScaleNormal="75" zoomScaleSheetLayoutView="75" zoomScalePageLayoutView="0" workbookViewId="0" topLeftCell="C4">
      <selection activeCell="G14" sqref="G14"/>
    </sheetView>
  </sheetViews>
  <sheetFormatPr defaultColWidth="8.00390625" defaultRowHeight="12.75"/>
  <cols>
    <col min="1" max="1" width="7.8515625" style="70" hidden="1" customWidth="1"/>
    <col min="2" max="2" width="0.2890625" style="70" hidden="1" customWidth="1"/>
    <col min="3" max="3" width="6.00390625" style="71" customWidth="1"/>
    <col min="4" max="4" width="42.140625" style="110" customWidth="1"/>
    <col min="5" max="5" width="14.140625" style="127" customWidth="1"/>
    <col min="6" max="6" width="12.7109375" style="70" customWidth="1"/>
    <col min="7" max="7" width="13.57421875" style="70" customWidth="1"/>
    <col min="8" max="8" width="14.00390625" style="70" customWidth="1"/>
    <col min="9" max="9" width="13.8515625" style="70" customWidth="1"/>
    <col min="10" max="10" width="12.57421875" style="70" customWidth="1"/>
    <col min="11" max="13" width="12.7109375" style="70" customWidth="1"/>
    <col min="14" max="14" width="16.8515625" style="70" customWidth="1"/>
    <col min="15" max="15" width="12.140625" style="16" customWidth="1"/>
    <col min="16" max="39" width="8.00390625" style="16" customWidth="1"/>
    <col min="40" max="16384" width="8.00390625" style="70" customWidth="1"/>
  </cols>
  <sheetData>
    <row r="1" spans="3:15" s="16" customFormat="1" ht="15.75">
      <c r="C1" s="111"/>
      <c r="D1" s="99"/>
      <c r="E1" s="113"/>
      <c r="F1" s="112"/>
      <c r="G1" s="112"/>
      <c r="H1" s="112"/>
      <c r="I1" s="112"/>
      <c r="J1" s="58"/>
      <c r="K1" s="58"/>
      <c r="L1" s="182"/>
      <c r="M1" s="172"/>
      <c r="N1" s="172"/>
      <c r="O1" s="59"/>
    </row>
    <row r="2" spans="3:15" s="16" customFormat="1" ht="15.75">
      <c r="C2" s="111"/>
      <c r="D2" s="99"/>
      <c r="E2" s="113"/>
      <c r="F2" s="112"/>
      <c r="G2" s="112"/>
      <c r="H2" s="112"/>
      <c r="I2" s="112"/>
      <c r="J2" s="58"/>
      <c r="K2" s="58"/>
      <c r="L2" s="172" t="s">
        <v>37</v>
      </c>
      <c r="M2" s="172"/>
      <c r="N2" s="172"/>
      <c r="O2" s="59"/>
    </row>
    <row r="3" spans="3:15" s="16" customFormat="1" ht="12.75" customHeight="1">
      <c r="C3" s="111"/>
      <c r="D3" s="99"/>
      <c r="E3" s="113"/>
      <c r="F3" s="112"/>
      <c r="G3" s="112"/>
      <c r="H3" s="112"/>
      <c r="I3" s="112"/>
      <c r="J3" s="58"/>
      <c r="K3" s="58"/>
      <c r="L3" s="183" t="s">
        <v>36</v>
      </c>
      <c r="M3" s="183"/>
      <c r="N3" s="183"/>
      <c r="O3" s="183"/>
    </row>
    <row r="4" spans="3:15" s="16" customFormat="1" ht="15.75">
      <c r="C4" s="111"/>
      <c r="D4" s="99"/>
      <c r="E4" s="113"/>
      <c r="F4" s="112"/>
      <c r="G4" s="112"/>
      <c r="H4" s="112"/>
      <c r="I4" s="112"/>
      <c r="J4" s="58"/>
      <c r="K4" s="58"/>
      <c r="L4" s="183"/>
      <c r="M4" s="183"/>
      <c r="N4" s="183"/>
      <c r="O4" s="183"/>
    </row>
    <row r="5" spans="3:15" s="16" customFormat="1" ht="15.75">
      <c r="C5" s="111"/>
      <c r="D5" s="99"/>
      <c r="E5" s="113"/>
      <c r="F5" s="112"/>
      <c r="G5" s="112"/>
      <c r="H5" s="112"/>
      <c r="I5" s="112"/>
      <c r="J5" s="58"/>
      <c r="K5" s="58"/>
      <c r="L5" s="183"/>
      <c r="M5" s="183"/>
      <c r="N5" s="183"/>
      <c r="O5" s="183"/>
    </row>
    <row r="6" spans="3:14" s="16" customFormat="1" ht="15.75">
      <c r="C6" s="111"/>
      <c r="D6" s="99"/>
      <c r="E6" s="113"/>
      <c r="F6" s="112"/>
      <c r="G6" s="112"/>
      <c r="H6" s="112"/>
      <c r="I6" s="112"/>
      <c r="J6" s="58"/>
      <c r="K6" s="58"/>
      <c r="L6" s="114"/>
      <c r="M6" s="114"/>
      <c r="N6" s="112"/>
    </row>
    <row r="7" spans="2:14" s="16" customFormat="1" ht="32.25" customHeight="1">
      <c r="B7" s="112"/>
      <c r="C7" s="115"/>
      <c r="D7" s="184" t="s">
        <v>23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2:14" s="16" customFormat="1" ht="16.5" customHeight="1">
      <c r="B8" s="112"/>
      <c r="C8" s="115"/>
      <c r="D8" s="60"/>
      <c r="E8" s="116"/>
      <c r="F8" s="181" t="s">
        <v>34</v>
      </c>
      <c r="G8" s="176"/>
      <c r="H8" s="176"/>
      <c r="I8" s="176"/>
      <c r="J8" s="61"/>
      <c r="K8" s="60"/>
      <c r="L8" s="117"/>
      <c r="M8" s="117"/>
      <c r="N8" s="117"/>
    </row>
    <row r="9" spans="3:15" s="16" customFormat="1" ht="12.75" customHeight="1" thickBot="1">
      <c r="C9" s="45"/>
      <c r="D9" s="100"/>
      <c r="E9" s="2"/>
      <c r="F9" s="1"/>
      <c r="G9" s="1"/>
      <c r="H9" s="1"/>
      <c r="I9" s="1"/>
      <c r="J9" s="1"/>
      <c r="K9" s="1"/>
      <c r="L9" s="1"/>
      <c r="M9" s="1"/>
      <c r="N9" s="112"/>
      <c r="O9" s="3" t="s">
        <v>10</v>
      </c>
    </row>
    <row r="10" spans="3:15" s="137" customFormat="1" ht="15" customHeight="1">
      <c r="C10" s="138"/>
      <c r="D10" s="185" t="s">
        <v>25</v>
      </c>
      <c r="E10" s="168" t="s">
        <v>0</v>
      </c>
      <c r="F10" s="187" t="s">
        <v>24</v>
      </c>
      <c r="G10" s="188"/>
      <c r="H10" s="188"/>
      <c r="I10" s="188"/>
      <c r="J10" s="188"/>
      <c r="K10" s="188"/>
      <c r="L10" s="188"/>
      <c r="M10" s="188"/>
      <c r="N10" s="188"/>
      <c r="O10" s="188"/>
    </row>
    <row r="11" spans="3:15" s="137" customFormat="1" ht="34.5" customHeight="1">
      <c r="C11" s="139"/>
      <c r="D11" s="186"/>
      <c r="E11" s="169"/>
      <c r="F11" s="131" t="s">
        <v>11</v>
      </c>
      <c r="G11" s="132" t="s">
        <v>1</v>
      </c>
      <c r="H11" s="133" t="s">
        <v>2</v>
      </c>
      <c r="I11" s="133" t="s">
        <v>3</v>
      </c>
      <c r="J11" s="134" t="s">
        <v>4</v>
      </c>
      <c r="K11" s="133" t="s">
        <v>12</v>
      </c>
      <c r="L11" s="133" t="s">
        <v>5</v>
      </c>
      <c r="M11" s="133" t="s">
        <v>6</v>
      </c>
      <c r="N11" s="135" t="s">
        <v>7</v>
      </c>
      <c r="O11" s="136" t="s">
        <v>13</v>
      </c>
    </row>
    <row r="12" spans="3:15" s="52" customFormat="1" ht="9" thickBot="1">
      <c r="C12" s="53" t="s">
        <v>14</v>
      </c>
      <c r="D12" s="54" t="s">
        <v>15</v>
      </c>
      <c r="E12" s="55">
        <v>1</v>
      </c>
      <c r="F12" s="56">
        <v>2</v>
      </c>
      <c r="G12" s="56">
        <f aca="true" t="shared" si="0" ref="G12:N12">F12+1</f>
        <v>3</v>
      </c>
      <c r="H12" s="56">
        <f t="shared" si="0"/>
        <v>4</v>
      </c>
      <c r="I12" s="56">
        <f t="shared" si="0"/>
        <v>5</v>
      </c>
      <c r="J12" s="56">
        <f t="shared" si="0"/>
        <v>6</v>
      </c>
      <c r="K12" s="56">
        <f t="shared" si="0"/>
        <v>7</v>
      </c>
      <c r="L12" s="56">
        <f t="shared" si="0"/>
        <v>8</v>
      </c>
      <c r="M12" s="56">
        <f t="shared" si="0"/>
        <v>9</v>
      </c>
      <c r="N12" s="56">
        <f t="shared" si="0"/>
        <v>10</v>
      </c>
      <c r="O12" s="57">
        <v>11</v>
      </c>
    </row>
    <row r="13" spans="1:43" s="8" customFormat="1" ht="48" customHeight="1" thickBot="1">
      <c r="A13" s="4"/>
      <c r="B13" s="5"/>
      <c r="C13" s="48" t="s">
        <v>16</v>
      </c>
      <c r="D13" s="101" t="s">
        <v>27</v>
      </c>
      <c r="E13" s="11">
        <f aca="true" t="shared" si="1" ref="E13:E20">SUM(F13:O13)</f>
        <v>9309</v>
      </c>
      <c r="F13" s="11">
        <f aca="true" t="shared" si="2" ref="F13:O13">SUM(F14:F14)</f>
        <v>808.2</v>
      </c>
      <c r="G13" s="11">
        <f t="shared" si="2"/>
        <v>1125.1</v>
      </c>
      <c r="H13" s="11">
        <f t="shared" si="2"/>
        <v>471.4</v>
      </c>
      <c r="I13" s="11">
        <f t="shared" si="2"/>
        <v>663.2</v>
      </c>
      <c r="J13" s="11">
        <f t="shared" si="2"/>
        <v>331</v>
      </c>
      <c r="K13" s="11">
        <f t="shared" si="2"/>
        <v>460.5</v>
      </c>
      <c r="L13" s="11">
        <f t="shared" si="2"/>
        <v>334.8</v>
      </c>
      <c r="M13" s="11">
        <f t="shared" si="2"/>
        <v>509.9</v>
      </c>
      <c r="N13" s="11">
        <f t="shared" si="2"/>
        <v>1055.1</v>
      </c>
      <c r="O13" s="11">
        <f t="shared" si="2"/>
        <v>3549.8</v>
      </c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3:16" s="51" customFormat="1" ht="99" customHeight="1">
      <c r="C14" s="118" t="s">
        <v>8</v>
      </c>
      <c r="D14" s="102" t="s">
        <v>40</v>
      </c>
      <c r="E14" s="18">
        <f>SUM(F14:O14)</f>
        <v>9309</v>
      </c>
      <c r="F14" s="19">
        <v>808.2</v>
      </c>
      <c r="G14" s="19">
        <v>1125.1</v>
      </c>
      <c r="H14" s="19">
        <v>471.4</v>
      </c>
      <c r="I14" s="19">
        <v>663.2</v>
      </c>
      <c r="J14" s="19">
        <v>331</v>
      </c>
      <c r="K14" s="20">
        <v>460.5</v>
      </c>
      <c r="L14" s="20">
        <v>334.8</v>
      </c>
      <c r="M14" s="20">
        <v>509.9</v>
      </c>
      <c r="N14" s="20">
        <v>1055.1</v>
      </c>
      <c r="O14" s="21">
        <v>3549.8</v>
      </c>
      <c r="P14" s="63"/>
    </row>
    <row r="15" spans="3:15" s="10" customFormat="1" ht="41.25" customHeight="1" thickBot="1">
      <c r="C15" s="49" t="s">
        <v>19</v>
      </c>
      <c r="D15" s="128" t="s">
        <v>28</v>
      </c>
      <c r="E15" s="42">
        <f t="shared" si="1"/>
        <v>505.4999999999999</v>
      </c>
      <c r="F15" s="42">
        <f aca="true" t="shared" si="3" ref="F15:O15">F16</f>
        <v>54.5</v>
      </c>
      <c r="G15" s="42">
        <f t="shared" si="3"/>
        <v>137.5</v>
      </c>
      <c r="H15" s="42">
        <f t="shared" si="3"/>
        <v>40.9</v>
      </c>
      <c r="I15" s="42">
        <f t="shared" si="3"/>
        <v>54.5</v>
      </c>
      <c r="J15" s="42">
        <f t="shared" si="3"/>
        <v>40.9</v>
      </c>
      <c r="K15" s="42">
        <f t="shared" si="3"/>
        <v>40.9</v>
      </c>
      <c r="L15" s="42">
        <f t="shared" si="3"/>
        <v>40.9</v>
      </c>
      <c r="M15" s="42">
        <f t="shared" si="3"/>
        <v>40.9</v>
      </c>
      <c r="N15" s="42">
        <f t="shared" si="3"/>
        <v>54.5</v>
      </c>
      <c r="O15" s="42">
        <f t="shared" si="3"/>
        <v>0</v>
      </c>
    </row>
    <row r="16" spans="3:15" s="51" customFormat="1" ht="124.5" customHeight="1" thickBot="1">
      <c r="C16" s="119" t="s">
        <v>29</v>
      </c>
      <c r="D16" s="105" t="s">
        <v>41</v>
      </c>
      <c r="E16" s="25">
        <f>SUM(F16:O16)</f>
        <v>505.4999999999999</v>
      </c>
      <c r="F16" s="26">
        <v>54.5</v>
      </c>
      <c r="G16" s="26">
        <v>137.5</v>
      </c>
      <c r="H16" s="26">
        <v>40.9</v>
      </c>
      <c r="I16" s="26">
        <v>54.5</v>
      </c>
      <c r="J16" s="26">
        <v>40.9</v>
      </c>
      <c r="K16" s="26">
        <v>40.9</v>
      </c>
      <c r="L16" s="26">
        <v>40.9</v>
      </c>
      <c r="M16" s="26">
        <v>40.9</v>
      </c>
      <c r="N16" s="26">
        <v>54.5</v>
      </c>
      <c r="O16" s="27"/>
    </row>
    <row r="17" spans="1:43" s="67" customFormat="1" ht="48" thickBot="1">
      <c r="A17" s="65"/>
      <c r="B17" s="66"/>
      <c r="C17" s="50" t="s">
        <v>21</v>
      </c>
      <c r="D17" s="129" t="s">
        <v>32</v>
      </c>
      <c r="E17" s="43">
        <f>E18</f>
        <v>20857.12</v>
      </c>
      <c r="F17" s="43">
        <f>SUM(F18:F20)</f>
        <v>0</v>
      </c>
      <c r="G17" s="43">
        <f aca="true" t="shared" si="4" ref="G17:O17">SUM(G18:G20)</f>
        <v>0</v>
      </c>
      <c r="H17" s="43">
        <f t="shared" si="4"/>
        <v>0</v>
      </c>
      <c r="I17" s="43">
        <f t="shared" si="4"/>
        <v>0</v>
      </c>
      <c r="J17" s="43">
        <f t="shared" si="4"/>
        <v>0</v>
      </c>
      <c r="K17" s="43">
        <f t="shared" si="4"/>
        <v>0</v>
      </c>
      <c r="L17" s="43">
        <f t="shared" si="4"/>
        <v>0</v>
      </c>
      <c r="M17" s="43">
        <f t="shared" si="4"/>
        <v>0</v>
      </c>
      <c r="N17" s="43">
        <f t="shared" si="4"/>
        <v>0</v>
      </c>
      <c r="O17" s="43">
        <f t="shared" si="4"/>
        <v>0</v>
      </c>
      <c r="P17" s="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3:17" s="51" customFormat="1" ht="57.75" customHeight="1" thickBot="1">
      <c r="C18" s="120" t="s">
        <v>31</v>
      </c>
      <c r="D18" s="106" t="s">
        <v>20</v>
      </c>
      <c r="E18" s="121">
        <v>20857.12</v>
      </c>
      <c r="F18" s="29"/>
      <c r="G18" s="29"/>
      <c r="H18" s="29"/>
      <c r="I18" s="29"/>
      <c r="J18" s="30"/>
      <c r="K18" s="31"/>
      <c r="L18" s="31"/>
      <c r="M18" s="31"/>
      <c r="N18" s="122"/>
      <c r="O18" s="32"/>
      <c r="P18" s="68"/>
      <c r="Q18" s="68"/>
    </row>
    <row r="19" spans="1:43" s="17" customFormat="1" ht="16.5" hidden="1" thickBot="1">
      <c r="A19" s="12"/>
      <c r="B19" s="13"/>
      <c r="C19" s="123"/>
      <c r="D19" s="107"/>
      <c r="E19" s="124">
        <f t="shared" si="1"/>
        <v>0</v>
      </c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17" customFormat="1" ht="16.5" hidden="1" thickBot="1">
      <c r="A20" s="12"/>
      <c r="B20" s="13"/>
      <c r="C20" s="125"/>
      <c r="D20" s="108"/>
      <c r="E20" s="126">
        <f t="shared" si="1"/>
        <v>0</v>
      </c>
      <c r="F20" s="37"/>
      <c r="G20" s="37"/>
      <c r="H20" s="37"/>
      <c r="I20" s="37"/>
      <c r="J20" s="37"/>
      <c r="K20" s="37"/>
      <c r="L20" s="37"/>
      <c r="M20" s="37"/>
      <c r="N20" s="38"/>
      <c r="O20" s="35"/>
      <c r="P20" s="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7" customFormat="1" ht="48" thickBot="1">
      <c r="A21" s="12"/>
      <c r="B21" s="13"/>
      <c r="C21" s="48" t="s">
        <v>30</v>
      </c>
      <c r="D21" s="130" t="s">
        <v>22</v>
      </c>
      <c r="E21" s="44">
        <f aca="true" t="shared" si="5" ref="E21:O21">E13+E17+E15</f>
        <v>30671.62</v>
      </c>
      <c r="F21" s="44">
        <f t="shared" si="5"/>
        <v>862.7</v>
      </c>
      <c r="G21" s="44">
        <f t="shared" si="5"/>
        <v>1262.6</v>
      </c>
      <c r="H21" s="44">
        <f t="shared" si="5"/>
        <v>512.3</v>
      </c>
      <c r="I21" s="44">
        <f t="shared" si="5"/>
        <v>717.7</v>
      </c>
      <c r="J21" s="44">
        <f t="shared" si="5"/>
        <v>371.9</v>
      </c>
      <c r="K21" s="44">
        <f t="shared" si="5"/>
        <v>501.4</v>
      </c>
      <c r="L21" s="44">
        <f t="shared" si="5"/>
        <v>375.7</v>
      </c>
      <c r="M21" s="44">
        <f t="shared" si="5"/>
        <v>550.8</v>
      </c>
      <c r="N21" s="44">
        <f t="shared" si="5"/>
        <v>1109.6</v>
      </c>
      <c r="O21" s="44">
        <f t="shared" si="5"/>
        <v>3549.8</v>
      </c>
      <c r="P21" s="9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</sheetData>
  <sheetProtection/>
  <mergeCells count="8">
    <mergeCell ref="E10:E11"/>
    <mergeCell ref="F8:I8"/>
    <mergeCell ref="L1:N1"/>
    <mergeCell ref="L2:N2"/>
    <mergeCell ref="L3:O5"/>
    <mergeCell ref="D7:N7"/>
    <mergeCell ref="D10:D11"/>
    <mergeCell ref="F10:O10"/>
  </mergeCells>
  <printOptions/>
  <pageMargins left="0.7874015748031497" right="0.15748031496062992" top="0.826771653543307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Q21"/>
  <sheetViews>
    <sheetView view="pageBreakPreview" zoomScale="75" zoomScaleNormal="75" zoomScaleSheetLayoutView="75" zoomScalePageLayoutView="0" workbookViewId="0" topLeftCell="C1">
      <selection activeCell="G14" sqref="G14"/>
    </sheetView>
  </sheetViews>
  <sheetFormatPr defaultColWidth="8.00390625" defaultRowHeight="12.75"/>
  <cols>
    <col min="1" max="1" width="7.8515625" style="70" hidden="1" customWidth="1"/>
    <col min="2" max="2" width="0.2890625" style="70" hidden="1" customWidth="1"/>
    <col min="3" max="3" width="6.00390625" style="71" customWidth="1"/>
    <col min="4" max="4" width="42.140625" style="110" customWidth="1"/>
    <col min="5" max="5" width="14.140625" style="98" customWidth="1"/>
    <col min="6" max="6" width="12.7109375" style="70" customWidth="1"/>
    <col min="7" max="7" width="13.57421875" style="70" customWidth="1"/>
    <col min="8" max="8" width="14.00390625" style="70" customWidth="1"/>
    <col min="9" max="9" width="13.8515625" style="70" customWidth="1"/>
    <col min="10" max="10" width="12.57421875" style="70" customWidth="1"/>
    <col min="11" max="13" width="12.7109375" style="70" customWidth="1"/>
    <col min="14" max="14" width="16.8515625" style="70" customWidth="1"/>
    <col min="15" max="15" width="12.140625" style="16" customWidth="1"/>
    <col min="16" max="39" width="8.00390625" style="16" customWidth="1"/>
    <col min="40" max="16384" width="8.00390625" style="70" customWidth="1"/>
  </cols>
  <sheetData>
    <row r="1" spans="3:15" s="16" customFormat="1" ht="15.75">
      <c r="C1" s="72"/>
      <c r="D1" s="99"/>
      <c r="E1" s="73"/>
      <c r="J1" s="58"/>
      <c r="K1" s="58"/>
      <c r="L1" s="182"/>
      <c r="M1" s="172"/>
      <c r="N1" s="172"/>
      <c r="O1" s="59"/>
    </row>
    <row r="2" spans="3:15" s="16" customFormat="1" ht="15.75">
      <c r="C2" s="72"/>
      <c r="D2" s="99"/>
      <c r="E2" s="73"/>
      <c r="J2" s="58"/>
      <c r="K2" s="58"/>
      <c r="L2" s="172" t="s">
        <v>39</v>
      </c>
      <c r="M2" s="172"/>
      <c r="N2" s="172"/>
      <c r="O2" s="59"/>
    </row>
    <row r="3" spans="3:15" s="16" customFormat="1" ht="12.75" customHeight="1">
      <c r="C3" s="72"/>
      <c r="D3" s="99"/>
      <c r="E3" s="73"/>
      <c r="J3" s="58"/>
      <c r="K3" s="58"/>
      <c r="L3" s="171" t="s">
        <v>36</v>
      </c>
      <c r="M3" s="171"/>
      <c r="N3" s="171"/>
      <c r="O3" s="171"/>
    </row>
    <row r="4" spans="3:15" s="16" customFormat="1" ht="15.75">
      <c r="C4" s="72"/>
      <c r="D4" s="99"/>
      <c r="E4" s="73"/>
      <c r="J4" s="58"/>
      <c r="K4" s="58"/>
      <c r="L4" s="171"/>
      <c r="M4" s="171"/>
      <c r="N4" s="171"/>
      <c r="O4" s="171"/>
    </row>
    <row r="5" spans="3:15" s="16" customFormat="1" ht="15.75">
      <c r="C5" s="72"/>
      <c r="D5" s="99"/>
      <c r="E5" s="73"/>
      <c r="J5" s="58"/>
      <c r="K5" s="58"/>
      <c r="L5" s="171"/>
      <c r="M5" s="171"/>
      <c r="N5" s="171"/>
      <c r="O5" s="171"/>
    </row>
    <row r="6" spans="3:13" s="16" customFormat="1" ht="15.75">
      <c r="C6" s="72"/>
      <c r="D6" s="99"/>
      <c r="E6" s="73"/>
      <c r="J6" s="58"/>
      <c r="K6" s="58"/>
      <c r="L6" s="74"/>
      <c r="M6" s="74"/>
    </row>
    <row r="7" spans="3:14" s="16" customFormat="1" ht="32.25" customHeight="1">
      <c r="C7" s="75"/>
      <c r="D7" s="173" t="s">
        <v>23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3:14" s="16" customFormat="1" ht="16.5" customHeight="1">
      <c r="C8" s="75"/>
      <c r="D8" s="60"/>
      <c r="E8" s="77"/>
      <c r="F8" s="175" t="s">
        <v>35</v>
      </c>
      <c r="G8" s="176"/>
      <c r="H8" s="176"/>
      <c r="I8" s="176"/>
      <c r="J8" s="61"/>
      <c r="K8" s="76"/>
      <c r="L8" s="78"/>
      <c r="M8" s="78"/>
      <c r="N8" s="78"/>
    </row>
    <row r="9" spans="3:15" s="16" customFormat="1" ht="12.75" customHeight="1" thickBot="1">
      <c r="C9" s="79"/>
      <c r="D9" s="100"/>
      <c r="E9" s="81"/>
      <c r="F9" s="80"/>
      <c r="G9" s="80"/>
      <c r="H9" s="80"/>
      <c r="I9" s="80"/>
      <c r="J9" s="80"/>
      <c r="K9" s="80"/>
      <c r="L9" s="80"/>
      <c r="M9" s="80"/>
      <c r="O9" s="3" t="s">
        <v>10</v>
      </c>
    </row>
    <row r="10" spans="3:15" s="137" customFormat="1" ht="15" customHeight="1">
      <c r="C10" s="138"/>
      <c r="D10" s="185" t="s">
        <v>25</v>
      </c>
      <c r="E10" s="168" t="s">
        <v>0</v>
      </c>
      <c r="F10" s="187" t="s">
        <v>24</v>
      </c>
      <c r="G10" s="188"/>
      <c r="H10" s="188"/>
      <c r="I10" s="188"/>
      <c r="J10" s="188"/>
      <c r="K10" s="188"/>
      <c r="L10" s="188"/>
      <c r="M10" s="188"/>
      <c r="N10" s="188"/>
      <c r="O10" s="188"/>
    </row>
    <row r="11" spans="3:15" s="137" customFormat="1" ht="34.5" customHeight="1">
      <c r="C11" s="139"/>
      <c r="D11" s="186"/>
      <c r="E11" s="169"/>
      <c r="F11" s="131" t="s">
        <v>11</v>
      </c>
      <c r="G11" s="132" t="s">
        <v>1</v>
      </c>
      <c r="H11" s="133" t="s">
        <v>2</v>
      </c>
      <c r="I11" s="133" t="s">
        <v>3</v>
      </c>
      <c r="J11" s="134" t="s">
        <v>4</v>
      </c>
      <c r="K11" s="133" t="s">
        <v>12</v>
      </c>
      <c r="L11" s="133" t="s">
        <v>5</v>
      </c>
      <c r="M11" s="133" t="s">
        <v>6</v>
      </c>
      <c r="N11" s="135" t="s">
        <v>7</v>
      </c>
      <c r="O11" s="136" t="s">
        <v>13</v>
      </c>
    </row>
    <row r="12" spans="3:15" s="52" customFormat="1" ht="9" thickBot="1">
      <c r="C12" s="53" t="s">
        <v>14</v>
      </c>
      <c r="D12" s="54" t="s">
        <v>15</v>
      </c>
      <c r="E12" s="55">
        <v>1</v>
      </c>
      <c r="F12" s="56">
        <v>2</v>
      </c>
      <c r="G12" s="56">
        <f aca="true" t="shared" si="0" ref="G12:N12">F12+1</f>
        <v>3</v>
      </c>
      <c r="H12" s="56">
        <f t="shared" si="0"/>
        <v>4</v>
      </c>
      <c r="I12" s="56">
        <f t="shared" si="0"/>
        <v>5</v>
      </c>
      <c r="J12" s="56">
        <f t="shared" si="0"/>
        <v>6</v>
      </c>
      <c r="K12" s="56">
        <f t="shared" si="0"/>
        <v>7</v>
      </c>
      <c r="L12" s="56">
        <f t="shared" si="0"/>
        <v>8</v>
      </c>
      <c r="M12" s="56">
        <f t="shared" si="0"/>
        <v>9</v>
      </c>
      <c r="N12" s="56">
        <f t="shared" si="0"/>
        <v>10</v>
      </c>
      <c r="O12" s="57">
        <v>11</v>
      </c>
    </row>
    <row r="13" spans="1:43" s="93" customFormat="1" ht="48" customHeight="1" thickBot="1">
      <c r="A13" s="88"/>
      <c r="B13" s="89"/>
      <c r="C13" s="161" t="s">
        <v>16</v>
      </c>
      <c r="D13" s="101" t="s">
        <v>27</v>
      </c>
      <c r="E13" s="39">
        <f aca="true" t="shared" si="1" ref="E13:E20">SUM(F13:O13)</f>
        <v>9309</v>
      </c>
      <c r="F13" s="39">
        <f aca="true" t="shared" si="2" ref="F13:O13">SUM(F14:F14)</f>
        <v>808.2</v>
      </c>
      <c r="G13" s="39">
        <f t="shared" si="2"/>
        <v>1125.1</v>
      </c>
      <c r="H13" s="39">
        <f t="shared" si="2"/>
        <v>471.4</v>
      </c>
      <c r="I13" s="39">
        <f t="shared" si="2"/>
        <v>663.2</v>
      </c>
      <c r="J13" s="39">
        <f t="shared" si="2"/>
        <v>331</v>
      </c>
      <c r="K13" s="39">
        <f t="shared" si="2"/>
        <v>460.5</v>
      </c>
      <c r="L13" s="39">
        <f t="shared" si="2"/>
        <v>334.8</v>
      </c>
      <c r="M13" s="39">
        <f t="shared" si="2"/>
        <v>509.9</v>
      </c>
      <c r="N13" s="39">
        <f t="shared" si="2"/>
        <v>1055.1</v>
      </c>
      <c r="O13" s="39">
        <f t="shared" si="2"/>
        <v>3549.8</v>
      </c>
      <c r="P13" s="91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</row>
    <row r="14" spans="3:16" s="51" customFormat="1" ht="110.25">
      <c r="C14" s="118" t="s">
        <v>8</v>
      </c>
      <c r="D14" s="102" t="s">
        <v>40</v>
      </c>
      <c r="E14" s="141">
        <f>SUM(F14:O14)</f>
        <v>9309</v>
      </c>
      <c r="F14" s="142">
        <v>808.2</v>
      </c>
      <c r="G14" s="142">
        <v>1125.1</v>
      </c>
      <c r="H14" s="142">
        <v>471.4</v>
      </c>
      <c r="I14" s="142">
        <v>663.2</v>
      </c>
      <c r="J14" s="142">
        <v>331</v>
      </c>
      <c r="K14" s="143">
        <v>460.5</v>
      </c>
      <c r="L14" s="143">
        <v>334.8</v>
      </c>
      <c r="M14" s="143">
        <v>509.9</v>
      </c>
      <c r="N14" s="143">
        <v>1055.1</v>
      </c>
      <c r="O14" s="144">
        <v>3549.8</v>
      </c>
      <c r="P14" s="63"/>
    </row>
    <row r="15" spans="3:15" s="95" customFormat="1" ht="16.5" thickBot="1">
      <c r="C15" s="162" t="s">
        <v>19</v>
      </c>
      <c r="D15" s="128" t="s">
        <v>28</v>
      </c>
      <c r="E15" s="163">
        <f t="shared" si="1"/>
        <v>505.4999999999999</v>
      </c>
      <c r="F15" s="163">
        <f aca="true" t="shared" si="3" ref="F15:O15">F16</f>
        <v>54.5</v>
      </c>
      <c r="G15" s="163">
        <f t="shared" si="3"/>
        <v>137.5</v>
      </c>
      <c r="H15" s="163">
        <f t="shared" si="3"/>
        <v>40.9</v>
      </c>
      <c r="I15" s="163">
        <f t="shared" si="3"/>
        <v>54.5</v>
      </c>
      <c r="J15" s="163">
        <f t="shared" si="3"/>
        <v>40.9</v>
      </c>
      <c r="K15" s="163">
        <f t="shared" si="3"/>
        <v>40.9</v>
      </c>
      <c r="L15" s="163">
        <f t="shared" si="3"/>
        <v>40.9</v>
      </c>
      <c r="M15" s="163">
        <f t="shared" si="3"/>
        <v>40.9</v>
      </c>
      <c r="N15" s="163">
        <f t="shared" si="3"/>
        <v>54.5</v>
      </c>
      <c r="O15" s="163">
        <f t="shared" si="3"/>
        <v>0</v>
      </c>
    </row>
    <row r="16" spans="3:15" s="51" customFormat="1" ht="174" thickBot="1">
      <c r="C16" s="119" t="s">
        <v>29</v>
      </c>
      <c r="D16" s="105" t="s">
        <v>41</v>
      </c>
      <c r="E16" s="145">
        <f>SUM(F16:O16)</f>
        <v>505.4999999999999</v>
      </c>
      <c r="F16" s="146">
        <v>54.5</v>
      </c>
      <c r="G16" s="146">
        <v>137.5</v>
      </c>
      <c r="H16" s="146">
        <v>40.9</v>
      </c>
      <c r="I16" s="146">
        <v>54.5</v>
      </c>
      <c r="J16" s="146">
        <v>40.9</v>
      </c>
      <c r="K16" s="146">
        <v>40.9</v>
      </c>
      <c r="L16" s="146">
        <v>40.9</v>
      </c>
      <c r="M16" s="146">
        <v>40.9</v>
      </c>
      <c r="N16" s="146">
        <v>54.5</v>
      </c>
      <c r="O16" s="147"/>
    </row>
    <row r="17" spans="1:43" s="67" customFormat="1" ht="48" thickBot="1">
      <c r="A17" s="65"/>
      <c r="B17" s="66"/>
      <c r="C17" s="164" t="s">
        <v>21</v>
      </c>
      <c r="D17" s="129" t="s">
        <v>32</v>
      </c>
      <c r="E17" s="165">
        <f>E18</f>
        <v>20857.12</v>
      </c>
      <c r="F17" s="165">
        <f>SUM(F18:F20)</f>
        <v>0</v>
      </c>
      <c r="G17" s="165">
        <f aca="true" t="shared" si="4" ref="G17:O17">SUM(G18:G20)</f>
        <v>0</v>
      </c>
      <c r="H17" s="165">
        <f t="shared" si="4"/>
        <v>0</v>
      </c>
      <c r="I17" s="165">
        <f t="shared" si="4"/>
        <v>0</v>
      </c>
      <c r="J17" s="165">
        <f t="shared" si="4"/>
        <v>0</v>
      </c>
      <c r="K17" s="165">
        <f t="shared" si="4"/>
        <v>0</v>
      </c>
      <c r="L17" s="165">
        <f t="shared" si="4"/>
        <v>0</v>
      </c>
      <c r="M17" s="165">
        <f t="shared" si="4"/>
        <v>0</v>
      </c>
      <c r="N17" s="165">
        <f t="shared" si="4"/>
        <v>0</v>
      </c>
      <c r="O17" s="165">
        <f t="shared" si="4"/>
        <v>0</v>
      </c>
      <c r="P17" s="91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3:17" s="51" customFormat="1" ht="57.75" customHeight="1" thickBot="1">
      <c r="C18" s="166" t="s">
        <v>31</v>
      </c>
      <c r="D18" s="106" t="s">
        <v>20</v>
      </c>
      <c r="E18" s="148">
        <v>20857.12</v>
      </c>
      <c r="F18" s="149"/>
      <c r="G18" s="149"/>
      <c r="H18" s="149"/>
      <c r="I18" s="149"/>
      <c r="J18" s="150"/>
      <c r="K18" s="151"/>
      <c r="L18" s="151"/>
      <c r="M18" s="151"/>
      <c r="N18" s="152"/>
      <c r="O18" s="153"/>
      <c r="P18" s="68"/>
      <c r="Q18" s="68"/>
    </row>
    <row r="19" spans="1:43" s="17" customFormat="1" ht="16.5" hidden="1" thickBot="1">
      <c r="A19" s="12"/>
      <c r="B19" s="13"/>
      <c r="C19" s="123"/>
      <c r="D19" s="107"/>
      <c r="E19" s="154">
        <f t="shared" si="1"/>
        <v>0</v>
      </c>
      <c r="F19" s="155"/>
      <c r="G19" s="155"/>
      <c r="H19" s="155"/>
      <c r="I19" s="155"/>
      <c r="J19" s="155"/>
      <c r="K19" s="155"/>
      <c r="L19" s="155"/>
      <c r="M19" s="155"/>
      <c r="N19" s="156"/>
      <c r="O19" s="157"/>
      <c r="P19" s="91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17" customFormat="1" ht="16.5" hidden="1" thickBot="1">
      <c r="A20" s="12"/>
      <c r="B20" s="13"/>
      <c r="C20" s="125"/>
      <c r="D20" s="108"/>
      <c r="E20" s="158">
        <f t="shared" si="1"/>
        <v>0</v>
      </c>
      <c r="F20" s="159"/>
      <c r="G20" s="159"/>
      <c r="H20" s="159"/>
      <c r="I20" s="159"/>
      <c r="J20" s="159"/>
      <c r="K20" s="159"/>
      <c r="L20" s="159"/>
      <c r="M20" s="159"/>
      <c r="N20" s="160"/>
      <c r="O20" s="157"/>
      <c r="P20" s="91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7" customFormat="1" ht="48" thickBot="1">
      <c r="A21" s="12"/>
      <c r="B21" s="13"/>
      <c r="C21" s="161" t="s">
        <v>30</v>
      </c>
      <c r="D21" s="130" t="s">
        <v>22</v>
      </c>
      <c r="E21" s="167">
        <f aca="true" t="shared" si="5" ref="E21:O21">E13+E17+E15</f>
        <v>30671.62</v>
      </c>
      <c r="F21" s="167">
        <f t="shared" si="5"/>
        <v>862.7</v>
      </c>
      <c r="G21" s="167">
        <f t="shared" si="5"/>
        <v>1262.6</v>
      </c>
      <c r="H21" s="167">
        <f t="shared" si="5"/>
        <v>512.3</v>
      </c>
      <c r="I21" s="167">
        <f t="shared" si="5"/>
        <v>717.7</v>
      </c>
      <c r="J21" s="167">
        <f t="shared" si="5"/>
        <v>371.9</v>
      </c>
      <c r="K21" s="167">
        <f t="shared" si="5"/>
        <v>501.4</v>
      </c>
      <c r="L21" s="167">
        <f t="shared" si="5"/>
        <v>375.7</v>
      </c>
      <c r="M21" s="167">
        <f t="shared" si="5"/>
        <v>550.8</v>
      </c>
      <c r="N21" s="167">
        <f t="shared" si="5"/>
        <v>1109.6</v>
      </c>
      <c r="O21" s="167">
        <f t="shared" si="5"/>
        <v>3549.8</v>
      </c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</sheetData>
  <sheetProtection/>
  <mergeCells count="8">
    <mergeCell ref="L1:N1"/>
    <mergeCell ref="L2:N2"/>
    <mergeCell ref="L3:O5"/>
    <mergeCell ref="D7:N7"/>
    <mergeCell ref="F8:I8"/>
    <mergeCell ref="D10:D11"/>
    <mergeCell ref="E10:E11"/>
    <mergeCell ref="F10:O10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2013-12-15T04:53:16Z</cp:lastPrinted>
  <dcterms:created xsi:type="dcterms:W3CDTF">2008-05-08T18:28:22Z</dcterms:created>
  <dcterms:modified xsi:type="dcterms:W3CDTF">2013-12-27T04:11:10Z</dcterms:modified>
  <cp:category/>
  <cp:version/>
  <cp:contentType/>
  <cp:contentStatus/>
</cp:coreProperties>
</file>