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845" windowHeight="1095" activeTab="0"/>
  </bookViews>
  <sheets>
    <sheet name="2014" sheetId="1" r:id="rId1"/>
    <sheet name="2015-2016" sheetId="2" r:id="rId2"/>
  </sheets>
  <definedNames>
    <definedName name="_xlnm.Print_Area" localSheetId="0">'2014'!$A$1:$C$23</definedName>
    <definedName name="_xlnm.Print_Area" localSheetId="1">'2015-2016'!$A$1:$C$42</definedName>
  </definedNames>
  <calcPr fullCalcOnLoad="1"/>
</workbook>
</file>

<file path=xl/sharedStrings.xml><?xml version="1.0" encoding="utf-8"?>
<sst xmlns="http://schemas.openxmlformats.org/spreadsheetml/2006/main" count="72" uniqueCount="48">
  <si>
    <t>№ п/п</t>
  </si>
  <si>
    <t>Показатели</t>
  </si>
  <si>
    <t>Эффективная ставка налога на имущество организаций,  %</t>
  </si>
  <si>
    <t>Дополнительные поступления налога на имущество организаций, тыс. руб.</t>
  </si>
  <si>
    <t xml:space="preserve">к пояснительной записке </t>
  </si>
  <si>
    <t>в том числе:</t>
  </si>
  <si>
    <t xml:space="preserve"> 3.1</t>
  </si>
  <si>
    <t xml:space="preserve"> 6.1</t>
  </si>
  <si>
    <t>Налоговая база для исчисления налога на имущество организаций за 2013 год, тыс.руб.</t>
  </si>
  <si>
    <t>Прогноз поступлений налога на имущество организаций на 2014 год</t>
  </si>
  <si>
    <t>Сумма налога на имущество организаций за 2013 год, тыс. руб.</t>
  </si>
  <si>
    <t>Налоговая база для исчисления налога на имущество организаций за 2014 год, тыс.руб.</t>
  </si>
  <si>
    <t>сумма авансовых платежей по налогу на имущество организаций подлежащих уплате в 2014 году (квартальные расчеты), тыс. руб.</t>
  </si>
  <si>
    <t>Прогноз поступлений налога на имущество организаций на 2015 год</t>
  </si>
  <si>
    <t>Сумма налога на имущество организаций за 2014 год, тыс.руб.</t>
  </si>
  <si>
    <t>Прогноз поступлений налога на имущество организаций на 2016 год</t>
  </si>
  <si>
    <t>Уровень собираемости налога на имущество организаций, %</t>
  </si>
  <si>
    <t>сумма налога на имущество организаций  подлежащая уплате в 2014 году  (годовые расчеты за 2013 год), тыс. руб.</t>
  </si>
  <si>
    <t xml:space="preserve">Сумма налога на имущество организаций подлежащая уплате в 2014 году  (стр. 3.1  + стр. 6.1), тыс. руб.  </t>
  </si>
  <si>
    <t xml:space="preserve">Сумма налога на имущество организаций подлежащая уплате в 2014 году с учетом уровня собираемости (стр. 7 х стр. 8), тыс. руб.  </t>
  </si>
  <si>
    <t>Рост стоимости основных фондов для целей налогообложения на конец года по отношению к предыдущему году</t>
  </si>
  <si>
    <t>Налоговая база для исчисления налога на имущество организаций за 2014 год, тыс. рублей</t>
  </si>
  <si>
    <t>Сумма налога на имущество организаций за 2014 год, тыс. рублей</t>
  </si>
  <si>
    <t>сумма налога на имущество организаций  подлежащая уплате в 2015 году (годовые расчеты за 2014 год), тыс. рублей</t>
  </si>
  <si>
    <t>Налоговая база для исчисления налога на имущество организаций за 2015 год, тыс. рублей</t>
  </si>
  <si>
    <t>Сумма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</si>
  <si>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</si>
  <si>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Сумма налога на имущество организаций подлежащая уплате в 2015 году  (стр. 3.1 + стр. 6.1), тыс. рублей  </t>
  </si>
  <si>
    <t xml:space="preserve">Сумма налога на имущество организаций подлежащая уплате в 2015 году с учетом уровня собираемости (стр. 7 х стр. 8), тыс. рублей  </t>
  </si>
  <si>
    <t>Дополнительные поступления налога на имущество организаций, тыс. рублей</t>
  </si>
  <si>
    <t>сумма налога на имущество организаций  подлежащая уплате в 2016 году (годовые расчеты за 2015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</si>
  <si>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</si>
  <si>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</si>
  <si>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</si>
  <si>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</si>
  <si>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Сумма налога на имущество организаций подлежащая уплате в 2016 году с учетом уровня собираемости (стр. 7 х стр. 8), тыс. рублей  </t>
  </si>
  <si>
    <t xml:space="preserve">Общая сумма налога на имущество организаций, подлежащая уплате в республиканский бюджет Республики Алтай в 2014 году, тыс. руб. </t>
  </si>
  <si>
    <t>Сумма налога на имущество организаций, подлежащая уплате в районный бюджет муниципального образования "Онгудайский район" в 2014 году, тыс. рублей</t>
  </si>
  <si>
    <t>к проекту решения "О бюджете муниципального образования "Онгудайский район" на 2014 год и на плановый период 2015 и 2016 годов"</t>
  </si>
  <si>
    <t>Расчет поступлений налога на имущество организаций в районный бюджет муниципального образования "Онгудайский район" на плановый период 2015 и 2016 годов</t>
  </si>
  <si>
    <t xml:space="preserve">Расчет поступлений налога на имущество организаций в районный бюджет муниципального образования "Онгудайский район" на 2014 год </t>
  </si>
  <si>
    <t xml:space="preserve">Общая сумма налога на имущество организаций, подлежащая уплате в республиканский бюджет Республики Алтай в 2016 году, тыс. руб. </t>
  </si>
  <si>
    <t>Сумма налога на имущество организаций, подлежащая уплате в районный бюджет муниципального образования "Онгудайский район" в 2016 году, тыс. рублей</t>
  </si>
  <si>
    <t xml:space="preserve">Общая сумма налога на имущество организаций, подлежащая уплате в республиканский бюджет Республики Алтай в 2015 году, тыс. руб. </t>
  </si>
  <si>
    <t>Сумма налога на имущество организаций, подлежащая уплате в районный бюджет муниципального образования "Онгудайский район" в 2015 году, тыс. рублей</t>
  </si>
  <si>
    <t>Приложение  6</t>
  </si>
  <si>
    <t xml:space="preserve"> продолжение Приложения  6</t>
  </si>
  <si>
    <t>продолжение  приложения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</si>
</sst>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р_."/>
    <numFmt numFmtId="167" formatCode="#,##0.000000_р_."/>
    <numFmt numFmtId="168" formatCode="0.000"/>
    <numFmt numFmtId="169" formatCode="0.00000"/>
    <numFmt numFmtId="170" formatCode="0.0000"/>
    <numFmt numFmtId="171" formatCode="#,##0.0_р_."/>
    <numFmt numFmtId="172" formatCode="#,##0.00_р_."/>
    <numFmt numFmtId="173" formatCode="#,##0.000_р_."/>
    <numFmt numFmtId="174" formatCode="0.000000"/>
    <numFmt numFmtId="175" formatCode="#,##0.00000_р_."/>
    <numFmt numFmtId="176" formatCode="#,##0.0000_р_."/>
    <numFmt numFmtId="177" formatCode="0.0000000"/>
    <numFmt numFmtId="178" formatCode="0.00000000"/>
    <numFmt numFmtId="179" formatCode="[$-FC19]d\ mmmm\ yyyy\ &quot;г.&quot;"/>
    <numFmt numFmtId="180" formatCode="000000"/>
    <numFmt numFmtId="181" formatCode="_-* #,##0.0_р_._-;\-* #,##0.0_р_._-;_-* &quot;-&quot;?_р_._-;_-@_-"/>
    <numFmt numFmtId="182" formatCode="#,##0.0_р_.;\-#,##0.0_р_."/>
    <numFmt numFmtId="183" formatCode="_т_ы_с_._р_.#,##0,"/>
    <numFmt numFmtId="184" formatCode="0.000000000"/>
    <numFmt numFmtId="185" formatCode="#,##0.0"/>
    <numFmt numFmtId="186" formatCode="#,##0.000"/>
    <numFmt numFmtId="187" formatCode="_-* #,##0.000_р_._-;\-* #,##0.000_р_._-;_-* &quot;-&quot;??_р_._-;_-@_-"/>
    <numFmt numFmtId="188" formatCode="_-* #,##0.0_р_._-;\-* #,##0.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" fontId="6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166" fontId="6" fillId="0" borderId="22" xfId="57" applyNumberFormat="1" applyFont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 wrapText="1"/>
    </xf>
    <xf numFmtId="171" fontId="6" fillId="0" borderId="22" xfId="57" applyNumberFormat="1" applyFont="1" applyBorder="1" applyAlignment="1">
      <alignment horizontal="center" vertical="center"/>
    </xf>
    <xf numFmtId="171" fontId="6" fillId="0" borderId="22" xfId="0" applyNumberFormat="1" applyFont="1" applyBorder="1" applyAlignment="1">
      <alignment horizontal="center" vertical="center" wrapText="1"/>
    </xf>
    <xf numFmtId="171" fontId="6" fillId="0" borderId="23" xfId="0" applyNumberFormat="1" applyFont="1" applyBorder="1" applyAlignment="1">
      <alignment horizontal="center" vertical="center" wrapText="1"/>
    </xf>
    <xf numFmtId="171" fontId="5" fillId="0" borderId="2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5" fontId="6" fillId="0" borderId="22" xfId="0" applyNumberFormat="1" applyFont="1" applyBorder="1" applyAlignment="1">
      <alignment horizontal="center" vertical="center" wrapText="1"/>
    </xf>
    <xf numFmtId="166" fontId="6" fillId="0" borderId="22" xfId="57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1" fontId="6" fillId="0" borderId="23" xfId="57" applyNumberFormat="1" applyFont="1" applyBorder="1" applyAlignment="1">
      <alignment horizontal="center" vertical="center"/>
    </xf>
    <xf numFmtId="171" fontId="6" fillId="0" borderId="17" xfId="57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1" fontId="6" fillId="0" borderId="23" xfId="0" applyNumberFormat="1" applyFont="1" applyBorder="1" applyAlignment="1">
      <alignment horizontal="center" vertical="center" wrapText="1"/>
    </xf>
    <xf numFmtId="171" fontId="6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1">
      <selection activeCell="B5" sqref="B5:C5"/>
    </sheetView>
  </sheetViews>
  <sheetFormatPr defaultColWidth="9.00390625" defaultRowHeight="12.75"/>
  <cols>
    <col min="1" max="1" width="8.75390625" style="9" customWidth="1"/>
    <col min="2" max="2" width="102.00390625" style="56" customWidth="1"/>
    <col min="3" max="3" width="54.25390625" style="56" customWidth="1"/>
    <col min="4" max="4" width="14.875" style="56" customWidth="1"/>
    <col min="5" max="5" width="9.25390625" style="56" bestFit="1" customWidth="1"/>
    <col min="6" max="6" width="16.625" style="56" customWidth="1"/>
    <col min="7" max="7" width="10.125" style="56" bestFit="1" customWidth="1"/>
    <col min="8" max="9" width="9.25390625" style="56" bestFit="1" customWidth="1"/>
    <col min="10" max="10" width="13.75390625" style="56" customWidth="1"/>
    <col min="11" max="11" width="9.125" style="56" customWidth="1"/>
    <col min="12" max="12" width="12.125" style="56" customWidth="1"/>
    <col min="13" max="16384" width="9.125" style="56" customWidth="1"/>
  </cols>
  <sheetData>
    <row r="1" ht="15" customHeight="1">
      <c r="C1" s="55" t="s">
        <v>45</v>
      </c>
    </row>
    <row r="2" ht="15" customHeight="1">
      <c r="C2" s="55" t="s">
        <v>4</v>
      </c>
    </row>
    <row r="3" spans="2:4" ht="55.5" customHeight="1">
      <c r="B3" s="57"/>
      <c r="C3" s="55" t="s">
        <v>38</v>
      </c>
      <c r="D3" s="58"/>
    </row>
    <row r="4" ht="12.75" customHeight="1">
      <c r="C4" s="59"/>
    </row>
    <row r="5" spans="1:12" ht="67.5" customHeight="1">
      <c r="A5" s="56"/>
      <c r="B5" s="81" t="s">
        <v>40</v>
      </c>
      <c r="C5" s="81"/>
      <c r="D5" s="60"/>
      <c r="E5" s="60"/>
      <c r="F5" s="60"/>
      <c r="G5" s="60"/>
      <c r="H5" s="60"/>
      <c r="I5" s="60"/>
      <c r="J5" s="60"/>
      <c r="K5" s="60"/>
      <c r="L5" s="60"/>
    </row>
    <row r="6" spans="2:12" ht="13.5" customHeight="1" thickBot="1">
      <c r="B6" s="61"/>
      <c r="C6" s="61"/>
      <c r="D6" s="60"/>
      <c r="E6" s="60"/>
      <c r="F6" s="60"/>
      <c r="G6" s="60"/>
      <c r="H6" s="60"/>
      <c r="I6" s="60"/>
      <c r="J6" s="60"/>
      <c r="K6" s="60"/>
      <c r="L6" s="60"/>
    </row>
    <row r="7" spans="1:12" s="9" customFormat="1" ht="45.75" customHeight="1">
      <c r="A7" s="50" t="s">
        <v>0</v>
      </c>
      <c r="B7" s="51" t="s">
        <v>1</v>
      </c>
      <c r="C7" s="52" t="s">
        <v>9</v>
      </c>
      <c r="D7" s="60"/>
      <c r="E7" s="62"/>
      <c r="F7" s="62"/>
      <c r="G7" s="62"/>
      <c r="H7" s="62"/>
      <c r="I7" s="62"/>
      <c r="J7" s="62"/>
      <c r="K7" s="62"/>
      <c r="L7" s="62"/>
    </row>
    <row r="8" spans="1:12" s="9" customFormat="1" ht="24.75" customHeight="1">
      <c r="A8" s="15">
        <v>1</v>
      </c>
      <c r="B8" s="10" t="s">
        <v>2</v>
      </c>
      <c r="C8" s="19">
        <v>0.7</v>
      </c>
      <c r="D8" s="63"/>
      <c r="E8" s="63"/>
      <c r="F8" s="63"/>
      <c r="G8" s="63"/>
      <c r="H8" s="63"/>
      <c r="I8" s="63"/>
      <c r="J8" s="82"/>
      <c r="K8" s="82"/>
      <c r="L8" s="82"/>
    </row>
    <row r="9" spans="1:12" ht="40.5" customHeight="1">
      <c r="A9" s="20">
        <v>2</v>
      </c>
      <c r="B9" s="11" t="s">
        <v>8</v>
      </c>
      <c r="C9" s="47">
        <v>788268</v>
      </c>
      <c r="D9" s="64"/>
      <c r="E9" s="65"/>
      <c r="F9" s="64"/>
      <c r="G9" s="64"/>
      <c r="H9" s="65"/>
      <c r="I9" s="66"/>
      <c r="J9" s="64"/>
      <c r="K9" s="64"/>
      <c r="L9" s="67"/>
    </row>
    <row r="10" spans="1:12" ht="18.75">
      <c r="A10" s="87">
        <v>3</v>
      </c>
      <c r="B10" s="12" t="s">
        <v>10</v>
      </c>
      <c r="C10" s="89">
        <f>C8%*C9</f>
        <v>5517.875999999999</v>
      </c>
      <c r="D10" s="68"/>
      <c r="E10" s="69"/>
      <c r="F10" s="70"/>
      <c r="G10" s="70"/>
      <c r="H10" s="69"/>
      <c r="I10" s="71"/>
      <c r="J10" s="72"/>
      <c r="K10" s="73"/>
      <c r="L10" s="74"/>
    </row>
    <row r="11" spans="1:12" ht="18.75">
      <c r="A11" s="88"/>
      <c r="B11" s="12" t="s">
        <v>5</v>
      </c>
      <c r="C11" s="90"/>
      <c r="D11" s="68"/>
      <c r="E11" s="69"/>
      <c r="F11" s="70"/>
      <c r="G11" s="70"/>
      <c r="H11" s="69"/>
      <c r="I11" s="71"/>
      <c r="J11" s="72"/>
      <c r="K11" s="73"/>
      <c r="L11" s="74"/>
    </row>
    <row r="12" spans="1:12" ht="38.25" customHeight="1">
      <c r="A12" s="22" t="s">
        <v>6</v>
      </c>
      <c r="B12" s="14" t="s">
        <v>17</v>
      </c>
      <c r="C12" s="43">
        <f>C10/4</f>
        <v>1379.4689999999998</v>
      </c>
      <c r="D12" s="68"/>
      <c r="E12" s="69"/>
      <c r="F12" s="70"/>
      <c r="G12" s="70"/>
      <c r="H12" s="69"/>
      <c r="I12" s="71"/>
      <c r="J12" s="72"/>
      <c r="K12" s="73"/>
      <c r="L12" s="74"/>
    </row>
    <row r="13" spans="1:12" s="75" customFormat="1" ht="41.25" customHeight="1">
      <c r="A13" s="20">
        <v>4</v>
      </c>
      <c r="B13" s="26" t="s">
        <v>20</v>
      </c>
      <c r="C13" s="41">
        <v>1.056</v>
      </c>
      <c r="D13" s="68"/>
      <c r="E13" s="69"/>
      <c r="F13" s="70"/>
      <c r="G13" s="70"/>
      <c r="H13" s="69"/>
      <c r="I13" s="71"/>
      <c r="J13" s="72"/>
      <c r="K13" s="73"/>
      <c r="L13" s="74"/>
    </row>
    <row r="14" spans="1:12" ht="38.25" customHeight="1">
      <c r="A14" s="20">
        <v>5</v>
      </c>
      <c r="B14" s="13" t="s">
        <v>11</v>
      </c>
      <c r="C14" s="49">
        <v>2442269.7</v>
      </c>
      <c r="D14" s="68"/>
      <c r="E14" s="69"/>
      <c r="F14" s="70"/>
      <c r="G14" s="70"/>
      <c r="H14" s="69"/>
      <c r="I14" s="71"/>
      <c r="J14" s="72"/>
      <c r="K14" s="73"/>
      <c r="L14" s="74"/>
    </row>
    <row r="15" spans="1:12" ht="21.75" customHeight="1">
      <c r="A15" s="83">
        <v>6</v>
      </c>
      <c r="B15" s="12" t="s">
        <v>14</v>
      </c>
      <c r="C15" s="85">
        <f>C14*C8%</f>
        <v>17095.887899999998</v>
      </c>
      <c r="D15" s="68"/>
      <c r="E15" s="69"/>
      <c r="F15" s="70"/>
      <c r="G15" s="70"/>
      <c r="H15" s="69"/>
      <c r="I15" s="71"/>
      <c r="J15" s="72"/>
      <c r="K15" s="73"/>
      <c r="L15" s="74"/>
    </row>
    <row r="16" spans="1:12" ht="21" customHeight="1">
      <c r="A16" s="84"/>
      <c r="B16" s="12" t="s">
        <v>5</v>
      </c>
      <c r="C16" s="86"/>
      <c r="D16" s="68"/>
      <c r="E16" s="69"/>
      <c r="F16" s="70"/>
      <c r="G16" s="70"/>
      <c r="H16" s="69"/>
      <c r="I16" s="71"/>
      <c r="J16" s="72"/>
      <c r="K16" s="73"/>
      <c r="L16" s="74"/>
    </row>
    <row r="17" spans="1:12" ht="46.5" customHeight="1">
      <c r="A17" s="15" t="s">
        <v>7</v>
      </c>
      <c r="B17" s="14" t="s">
        <v>12</v>
      </c>
      <c r="C17" s="42">
        <f>C15/4*3</f>
        <v>12821.915924999998</v>
      </c>
      <c r="D17" s="68"/>
      <c r="E17" s="69"/>
      <c r="F17" s="70"/>
      <c r="G17" s="70"/>
      <c r="H17" s="69"/>
      <c r="I17" s="71"/>
      <c r="J17" s="72"/>
      <c r="K17" s="73"/>
      <c r="L17" s="74"/>
    </row>
    <row r="18" spans="1:12" ht="42.75" customHeight="1">
      <c r="A18" s="15">
        <v>7</v>
      </c>
      <c r="B18" s="11" t="s">
        <v>18</v>
      </c>
      <c r="C18" s="42">
        <f>C17+C12</f>
        <v>14201.384924999997</v>
      </c>
      <c r="D18" s="68"/>
      <c r="E18" s="69"/>
      <c r="F18" s="70"/>
      <c r="G18" s="70"/>
      <c r="H18" s="69"/>
      <c r="I18" s="71"/>
      <c r="J18" s="72"/>
      <c r="K18" s="73"/>
      <c r="L18" s="74"/>
    </row>
    <row r="19" spans="1:12" ht="28.5" customHeight="1">
      <c r="A19" s="15">
        <v>8</v>
      </c>
      <c r="B19" s="11" t="s">
        <v>16</v>
      </c>
      <c r="C19" s="40">
        <v>98</v>
      </c>
      <c r="D19" s="68"/>
      <c r="E19" s="69"/>
      <c r="F19" s="70"/>
      <c r="G19" s="70"/>
      <c r="H19" s="69"/>
      <c r="I19" s="71"/>
      <c r="J19" s="72"/>
      <c r="K19" s="73"/>
      <c r="L19" s="74"/>
    </row>
    <row r="20" spans="1:12" s="76" customFormat="1" ht="42.75" customHeight="1">
      <c r="A20" s="46">
        <v>9</v>
      </c>
      <c r="B20" s="14" t="s">
        <v>19</v>
      </c>
      <c r="C20" s="48">
        <f>C18*C19%</f>
        <v>13917.357226499997</v>
      </c>
      <c r="D20" s="68"/>
      <c r="E20" s="69"/>
      <c r="F20" s="70"/>
      <c r="G20" s="70"/>
      <c r="H20" s="69"/>
      <c r="I20" s="71"/>
      <c r="J20" s="72"/>
      <c r="K20" s="73"/>
      <c r="L20" s="74"/>
    </row>
    <row r="21" spans="1:12" s="77" customFormat="1" ht="24.75" customHeight="1">
      <c r="A21" s="15">
        <v>10</v>
      </c>
      <c r="B21" s="11" t="s">
        <v>3</v>
      </c>
      <c r="C21" s="43">
        <v>27563.4</v>
      </c>
      <c r="D21" s="68"/>
      <c r="E21" s="69"/>
      <c r="F21" s="70"/>
      <c r="G21" s="70"/>
      <c r="H21" s="69"/>
      <c r="I21" s="71"/>
      <c r="J21" s="72"/>
      <c r="K21" s="73"/>
      <c r="L21" s="74"/>
    </row>
    <row r="22" spans="1:12" ht="41.25" customHeight="1">
      <c r="A22" s="21">
        <v>11</v>
      </c>
      <c r="B22" s="12" t="s">
        <v>36</v>
      </c>
      <c r="C22" s="44">
        <f>C20+C21</f>
        <v>41480.7572265</v>
      </c>
      <c r="D22" s="68"/>
      <c r="E22" s="69"/>
      <c r="F22" s="70"/>
      <c r="G22" s="70"/>
      <c r="H22" s="69"/>
      <c r="I22" s="71"/>
      <c r="J22" s="72"/>
      <c r="K22" s="73"/>
      <c r="L22" s="74"/>
    </row>
    <row r="23" spans="1:12" ht="75.75" customHeight="1" thickBot="1">
      <c r="A23" s="32">
        <v>12</v>
      </c>
      <c r="B23" s="33" t="s">
        <v>37</v>
      </c>
      <c r="C23" s="45">
        <f>C22*50%</f>
        <v>20740.37861325</v>
      </c>
      <c r="D23" s="68"/>
      <c r="E23" s="78"/>
      <c r="F23" s="79"/>
      <c r="G23" s="70"/>
      <c r="H23" s="69"/>
      <c r="I23" s="71"/>
      <c r="J23" s="74"/>
      <c r="K23" s="73"/>
      <c r="L23" s="74"/>
    </row>
    <row r="24" spans="1:12" ht="18.75">
      <c r="A24" s="27"/>
      <c r="B24" s="80"/>
      <c r="C24" s="80"/>
      <c r="D24" s="60"/>
      <c r="E24" s="60"/>
      <c r="F24" s="60"/>
      <c r="G24" s="60"/>
      <c r="H24" s="60"/>
      <c r="I24" s="60"/>
      <c r="J24" s="60"/>
      <c r="K24" s="60"/>
      <c r="L24" s="60"/>
    </row>
    <row r="25" spans="4:12" ht="18.75">
      <c r="D25" s="60"/>
      <c r="E25" s="60"/>
      <c r="F25" s="60"/>
      <c r="G25" s="60"/>
      <c r="H25" s="60"/>
      <c r="I25" s="60"/>
      <c r="J25" s="60"/>
      <c r="K25" s="60"/>
      <c r="L25" s="60"/>
    </row>
    <row r="26" spans="4:12" ht="18.75">
      <c r="D26" s="60"/>
      <c r="E26" s="60"/>
      <c r="F26" s="60"/>
      <c r="G26" s="60"/>
      <c r="H26" s="60"/>
      <c r="I26" s="60"/>
      <c r="J26" s="60"/>
      <c r="K26" s="60"/>
      <c r="L26" s="60"/>
    </row>
    <row r="27" spans="4:12" ht="18.75">
      <c r="D27" s="60"/>
      <c r="E27" s="60"/>
      <c r="F27" s="60"/>
      <c r="G27" s="60"/>
      <c r="H27" s="60"/>
      <c r="I27" s="60"/>
      <c r="J27" s="60"/>
      <c r="K27" s="60"/>
      <c r="L27" s="60"/>
    </row>
    <row r="28" spans="4:12" ht="18.75">
      <c r="D28" s="60"/>
      <c r="E28" s="60"/>
      <c r="F28" s="60"/>
      <c r="G28" s="60"/>
      <c r="H28" s="60"/>
      <c r="I28" s="60"/>
      <c r="J28" s="60"/>
      <c r="K28" s="60"/>
      <c r="L28" s="60"/>
    </row>
    <row r="29" spans="4:12" ht="18.75">
      <c r="D29" s="60"/>
      <c r="E29" s="60"/>
      <c r="F29" s="60"/>
      <c r="G29" s="60"/>
      <c r="H29" s="60"/>
      <c r="I29" s="60"/>
      <c r="J29" s="60"/>
      <c r="K29" s="60"/>
      <c r="L29" s="60"/>
    </row>
    <row r="30" spans="4:12" ht="18.75">
      <c r="D30" s="60"/>
      <c r="E30" s="60"/>
      <c r="F30" s="60"/>
      <c r="G30" s="60"/>
      <c r="H30" s="60"/>
      <c r="I30" s="60"/>
      <c r="J30" s="60"/>
      <c r="K30" s="60"/>
      <c r="L30" s="60"/>
    </row>
    <row r="31" spans="4:12" ht="18.75">
      <c r="D31" s="60"/>
      <c r="E31" s="60"/>
      <c r="F31" s="60"/>
      <c r="G31" s="60"/>
      <c r="H31" s="60"/>
      <c r="I31" s="60"/>
      <c r="J31" s="60"/>
      <c r="K31" s="60"/>
      <c r="L31" s="60"/>
    </row>
    <row r="32" spans="4:12" ht="18.75">
      <c r="D32" s="60"/>
      <c r="E32" s="60"/>
      <c r="F32" s="60"/>
      <c r="G32" s="60"/>
      <c r="H32" s="60"/>
      <c r="I32" s="60"/>
      <c r="J32" s="60"/>
      <c r="K32" s="60"/>
      <c r="L32" s="60"/>
    </row>
    <row r="33" spans="4:12" ht="18.75">
      <c r="D33" s="60"/>
      <c r="E33" s="60"/>
      <c r="F33" s="60"/>
      <c r="G33" s="60"/>
      <c r="H33" s="60"/>
      <c r="I33" s="60"/>
      <c r="J33" s="60"/>
      <c r="K33" s="60"/>
      <c r="L33" s="60"/>
    </row>
    <row r="34" spans="4:12" ht="18.75">
      <c r="D34" s="60"/>
      <c r="E34" s="60"/>
      <c r="F34" s="60"/>
      <c r="G34" s="60"/>
      <c r="H34" s="60"/>
      <c r="I34" s="60"/>
      <c r="J34" s="60"/>
      <c r="K34" s="60"/>
      <c r="L34" s="60"/>
    </row>
    <row r="35" spans="4:12" ht="18.75">
      <c r="D35" s="60"/>
      <c r="E35" s="60"/>
      <c r="F35" s="60"/>
      <c r="G35" s="60"/>
      <c r="H35" s="60"/>
      <c r="I35" s="60"/>
      <c r="J35" s="60"/>
      <c r="K35" s="60"/>
      <c r="L35" s="60"/>
    </row>
    <row r="36" spans="4:12" ht="18.75">
      <c r="D36" s="60"/>
      <c r="E36" s="60"/>
      <c r="F36" s="60"/>
      <c r="G36" s="60"/>
      <c r="H36" s="60"/>
      <c r="I36" s="60"/>
      <c r="J36" s="60"/>
      <c r="K36" s="60"/>
      <c r="L36" s="60"/>
    </row>
    <row r="37" spans="4:12" ht="18.75">
      <c r="D37" s="60"/>
      <c r="E37" s="60"/>
      <c r="F37" s="60"/>
      <c r="G37" s="60"/>
      <c r="H37" s="60"/>
      <c r="I37" s="60"/>
      <c r="J37" s="60"/>
      <c r="K37" s="60"/>
      <c r="L37" s="60"/>
    </row>
    <row r="38" spans="4:12" ht="18.75">
      <c r="D38" s="60"/>
      <c r="E38" s="60"/>
      <c r="F38" s="60"/>
      <c r="G38" s="60"/>
      <c r="H38" s="60"/>
      <c r="I38" s="60"/>
      <c r="J38" s="60"/>
      <c r="K38" s="60"/>
      <c r="L38" s="60"/>
    </row>
    <row r="39" spans="4:12" ht="18.75">
      <c r="D39" s="60"/>
      <c r="E39" s="60"/>
      <c r="F39" s="60"/>
      <c r="G39" s="60"/>
      <c r="H39" s="60"/>
      <c r="I39" s="60"/>
      <c r="J39" s="60"/>
      <c r="K39" s="60"/>
      <c r="L39" s="60"/>
    </row>
    <row r="40" spans="4:12" ht="18.75">
      <c r="D40" s="60"/>
      <c r="E40" s="60"/>
      <c r="F40" s="60"/>
      <c r="G40" s="60"/>
      <c r="H40" s="60"/>
      <c r="I40" s="60"/>
      <c r="J40" s="60"/>
      <c r="K40" s="60"/>
      <c r="L40" s="60"/>
    </row>
    <row r="41" spans="4:12" ht="18.75">
      <c r="D41" s="60"/>
      <c r="E41" s="60"/>
      <c r="F41" s="60"/>
      <c r="G41" s="60"/>
      <c r="H41" s="60"/>
      <c r="I41" s="60"/>
      <c r="J41" s="60"/>
      <c r="K41" s="60"/>
      <c r="L41" s="60"/>
    </row>
    <row r="42" spans="4:12" ht="18.75">
      <c r="D42" s="60"/>
      <c r="E42" s="60"/>
      <c r="F42" s="60"/>
      <c r="G42" s="60"/>
      <c r="H42" s="60"/>
      <c r="I42" s="60"/>
      <c r="J42" s="60"/>
      <c r="K42" s="60"/>
      <c r="L42" s="60"/>
    </row>
    <row r="43" spans="4:12" ht="18.75">
      <c r="D43" s="60"/>
      <c r="E43" s="60"/>
      <c r="F43" s="60"/>
      <c r="G43" s="60"/>
      <c r="H43" s="60"/>
      <c r="I43" s="60"/>
      <c r="J43" s="60"/>
      <c r="K43" s="60"/>
      <c r="L43" s="60"/>
    </row>
    <row r="44" spans="4:12" ht="18.75">
      <c r="D44" s="60"/>
      <c r="E44" s="60"/>
      <c r="F44" s="60"/>
      <c r="G44" s="60"/>
      <c r="H44" s="60"/>
      <c r="I44" s="60"/>
      <c r="J44" s="60"/>
      <c r="K44" s="60"/>
      <c r="L44" s="60"/>
    </row>
    <row r="45" spans="4:12" ht="18.75">
      <c r="D45" s="60"/>
      <c r="E45" s="60"/>
      <c r="F45" s="60"/>
      <c r="G45" s="60"/>
      <c r="H45" s="60"/>
      <c r="I45" s="60"/>
      <c r="J45" s="60"/>
      <c r="K45" s="60"/>
      <c r="L45" s="60"/>
    </row>
    <row r="46" spans="4:12" ht="18.75">
      <c r="D46" s="60"/>
      <c r="E46" s="60"/>
      <c r="F46" s="60"/>
      <c r="G46" s="60"/>
      <c r="H46" s="60"/>
      <c r="I46" s="60"/>
      <c r="J46" s="60"/>
      <c r="K46" s="60"/>
      <c r="L46" s="60"/>
    </row>
    <row r="47" spans="4:12" ht="18.75">
      <c r="D47" s="60"/>
      <c r="E47" s="60"/>
      <c r="F47" s="60"/>
      <c r="G47" s="60"/>
      <c r="H47" s="60"/>
      <c r="I47" s="60"/>
      <c r="J47" s="60"/>
      <c r="K47" s="60"/>
      <c r="L47" s="60"/>
    </row>
    <row r="48" spans="4:12" ht="18.75">
      <c r="D48" s="60"/>
      <c r="E48" s="60"/>
      <c r="F48" s="60"/>
      <c r="G48" s="60"/>
      <c r="H48" s="60"/>
      <c r="I48" s="60"/>
      <c r="J48" s="60"/>
      <c r="K48" s="60"/>
      <c r="L48" s="60"/>
    </row>
    <row r="49" spans="4:12" ht="18.75">
      <c r="D49" s="60"/>
      <c r="E49" s="60"/>
      <c r="F49" s="60"/>
      <c r="G49" s="60"/>
      <c r="H49" s="60"/>
      <c r="I49" s="60"/>
      <c r="J49" s="60"/>
      <c r="K49" s="60"/>
      <c r="L49" s="60"/>
    </row>
    <row r="50" spans="4:12" ht="18.75">
      <c r="D50" s="60"/>
      <c r="E50" s="60"/>
      <c r="F50" s="60"/>
      <c r="G50" s="60"/>
      <c r="H50" s="60"/>
      <c r="I50" s="60"/>
      <c r="J50" s="60"/>
      <c r="K50" s="60"/>
      <c r="L50" s="60"/>
    </row>
    <row r="51" spans="4:12" ht="18.75">
      <c r="D51" s="60"/>
      <c r="E51" s="60"/>
      <c r="F51" s="60"/>
      <c r="G51" s="60"/>
      <c r="H51" s="60"/>
      <c r="I51" s="60"/>
      <c r="J51" s="60"/>
      <c r="K51" s="60"/>
      <c r="L51" s="60"/>
    </row>
    <row r="52" spans="4:12" ht="18.75">
      <c r="D52" s="60"/>
      <c r="E52" s="60"/>
      <c r="F52" s="60"/>
      <c r="G52" s="60"/>
      <c r="H52" s="60"/>
      <c r="I52" s="60"/>
      <c r="J52" s="60"/>
      <c r="K52" s="60"/>
      <c r="L52" s="60"/>
    </row>
    <row r="53" spans="4:12" ht="18.75">
      <c r="D53" s="60"/>
      <c r="E53" s="60"/>
      <c r="F53" s="60"/>
      <c r="G53" s="60"/>
      <c r="H53" s="60"/>
      <c r="I53" s="60"/>
      <c r="J53" s="60"/>
      <c r="K53" s="60"/>
      <c r="L53" s="60"/>
    </row>
    <row r="54" spans="4:12" ht="18.75">
      <c r="D54" s="60"/>
      <c r="E54" s="60"/>
      <c r="F54" s="60"/>
      <c r="G54" s="60"/>
      <c r="H54" s="60"/>
      <c r="I54" s="60"/>
      <c r="J54" s="60"/>
      <c r="K54" s="60"/>
      <c r="L54" s="60"/>
    </row>
    <row r="55" spans="4:12" ht="18.75">
      <c r="D55" s="60"/>
      <c r="E55" s="60"/>
      <c r="F55" s="60"/>
      <c r="G55" s="60"/>
      <c r="H55" s="60"/>
      <c r="I55" s="60"/>
      <c r="J55" s="60"/>
      <c r="K55" s="60"/>
      <c r="L55" s="60"/>
    </row>
    <row r="56" spans="4:12" ht="18.75">
      <c r="D56" s="60"/>
      <c r="E56" s="60"/>
      <c r="F56" s="60"/>
      <c r="G56" s="60"/>
      <c r="H56" s="60"/>
      <c r="I56" s="60"/>
      <c r="J56" s="60"/>
      <c r="K56" s="60"/>
      <c r="L56" s="60"/>
    </row>
    <row r="57" spans="4:12" ht="18.75">
      <c r="D57" s="60"/>
      <c r="E57" s="60"/>
      <c r="F57" s="60"/>
      <c r="G57" s="60"/>
      <c r="H57" s="60"/>
      <c r="I57" s="60"/>
      <c r="J57" s="60"/>
      <c r="K57" s="60"/>
      <c r="L57" s="60"/>
    </row>
    <row r="58" spans="4:12" ht="18.75">
      <c r="D58" s="60"/>
      <c r="E58" s="60"/>
      <c r="F58" s="60"/>
      <c r="G58" s="60"/>
      <c r="H58" s="60"/>
      <c r="I58" s="60"/>
      <c r="J58" s="60"/>
      <c r="K58" s="60"/>
      <c r="L58" s="60"/>
    </row>
    <row r="59" spans="4:12" ht="18.75">
      <c r="D59" s="60"/>
      <c r="E59" s="60"/>
      <c r="F59" s="60"/>
      <c r="G59" s="60"/>
      <c r="H59" s="60"/>
      <c r="I59" s="60"/>
      <c r="J59" s="60"/>
      <c r="K59" s="60"/>
      <c r="L59" s="60"/>
    </row>
    <row r="60" spans="4:12" ht="18.75">
      <c r="D60" s="60"/>
      <c r="E60" s="60"/>
      <c r="F60" s="60"/>
      <c r="G60" s="60"/>
      <c r="H60" s="60"/>
      <c r="I60" s="60"/>
      <c r="J60" s="60"/>
      <c r="K60" s="60"/>
      <c r="L60" s="60"/>
    </row>
    <row r="61" spans="4:12" ht="18.75">
      <c r="D61" s="60"/>
      <c r="E61" s="60"/>
      <c r="F61" s="60"/>
      <c r="G61" s="60"/>
      <c r="H61" s="60"/>
      <c r="I61" s="60"/>
      <c r="J61" s="60"/>
      <c r="K61" s="60"/>
      <c r="L61" s="60"/>
    </row>
    <row r="62" spans="4:12" ht="18.75">
      <c r="D62" s="60"/>
      <c r="E62" s="60"/>
      <c r="F62" s="60"/>
      <c r="G62" s="60"/>
      <c r="H62" s="60"/>
      <c r="I62" s="60"/>
      <c r="J62" s="60"/>
      <c r="K62" s="60"/>
      <c r="L62" s="60"/>
    </row>
  </sheetData>
  <sheetProtection/>
  <mergeCells count="6">
    <mergeCell ref="B5:C5"/>
    <mergeCell ref="J8:L8"/>
    <mergeCell ref="A15:A16"/>
    <mergeCell ref="C15:C16"/>
    <mergeCell ref="A10:A11"/>
    <mergeCell ref="C10:C11"/>
  </mergeCells>
  <printOptions/>
  <pageMargins left="0.984251968503937" right="0.5905511811023623" top="0.984251968503937" bottom="0.7874015748031497" header="0" footer="0"/>
  <pageSetup firstPageNumber="34" useFirstPageNumber="1"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60" zoomScaleNormal="80" zoomScalePageLayoutView="0" workbookViewId="0" topLeftCell="A19">
      <selection activeCell="B36" sqref="B36"/>
    </sheetView>
  </sheetViews>
  <sheetFormatPr defaultColWidth="9.00390625" defaultRowHeight="12.75"/>
  <cols>
    <col min="1" max="1" width="7.125" style="9" customWidth="1"/>
    <col min="2" max="2" width="103.125" style="1" customWidth="1"/>
    <col min="3" max="3" width="41.125" style="1" customWidth="1"/>
    <col min="4" max="4" width="10.125" style="1" customWidth="1"/>
    <col min="5" max="5" width="9.125" style="1" customWidth="1"/>
    <col min="6" max="6" width="10.125" style="1" bestFit="1" customWidth="1"/>
    <col min="7" max="7" width="11.00390625" style="1" customWidth="1"/>
    <col min="8" max="8" width="10.125" style="1" bestFit="1" customWidth="1"/>
    <col min="9" max="9" width="11.875" style="1" bestFit="1" customWidth="1"/>
    <col min="10" max="16384" width="9.125" style="1" customWidth="1"/>
  </cols>
  <sheetData>
    <row r="1" ht="18.75">
      <c r="C1" s="53" t="s">
        <v>46</v>
      </c>
    </row>
    <row r="2" ht="18.75">
      <c r="C2" s="53" t="s">
        <v>4</v>
      </c>
    </row>
    <row r="3" ht="69.75" customHeight="1">
      <c r="C3" s="54" t="s">
        <v>38</v>
      </c>
    </row>
    <row r="5" spans="1:3" ht="46.5" customHeight="1">
      <c r="A5" s="81" t="s">
        <v>39</v>
      </c>
      <c r="B5" s="81"/>
      <c r="C5" s="81"/>
    </row>
    <row r="6" ht="11.25" customHeight="1" thickBot="1">
      <c r="B6" s="2"/>
    </row>
    <row r="7" spans="1:10" s="4" customFormat="1" ht="54" customHeight="1">
      <c r="A7" s="16" t="s">
        <v>0</v>
      </c>
      <c r="B7" s="17" t="s">
        <v>1</v>
      </c>
      <c r="C7" s="18" t="s">
        <v>13</v>
      </c>
      <c r="D7" s="3"/>
      <c r="E7" s="3"/>
      <c r="F7" s="1"/>
      <c r="G7" s="1"/>
      <c r="H7" s="1"/>
      <c r="I7" s="1"/>
      <c r="J7" s="1"/>
    </row>
    <row r="8" spans="1:10" s="4" customFormat="1" ht="22.5" customHeight="1">
      <c r="A8" s="28">
        <v>1</v>
      </c>
      <c r="B8" s="11" t="s">
        <v>2</v>
      </c>
      <c r="C8" s="19">
        <v>0.7</v>
      </c>
      <c r="D8" s="5"/>
      <c r="E8" s="3"/>
      <c r="F8" s="1"/>
      <c r="G8" s="1"/>
      <c r="H8" s="1"/>
      <c r="I8" s="1"/>
      <c r="J8" s="1"/>
    </row>
    <row r="9" spans="1:5" ht="25.5" customHeight="1">
      <c r="A9" s="29">
        <v>2</v>
      </c>
      <c r="B9" s="11" t="s">
        <v>21</v>
      </c>
      <c r="C9" s="47">
        <v>2442269.7</v>
      </c>
      <c r="D9" s="5"/>
      <c r="E9" s="3"/>
    </row>
    <row r="10" spans="1:5" ht="21.75" customHeight="1">
      <c r="A10" s="93">
        <v>3</v>
      </c>
      <c r="B10" s="12" t="s">
        <v>22</v>
      </c>
      <c r="C10" s="89">
        <f>C8%*C9</f>
        <v>17095.887899999998</v>
      </c>
      <c r="D10" s="5"/>
      <c r="E10" s="3"/>
    </row>
    <row r="11" spans="1:5" ht="22.5" customHeight="1">
      <c r="A11" s="94"/>
      <c r="B11" s="12" t="s">
        <v>5</v>
      </c>
      <c r="C11" s="90"/>
      <c r="D11" s="5"/>
      <c r="E11" s="3"/>
    </row>
    <row r="12" spans="1:5" ht="45.75" customHeight="1">
      <c r="A12" s="30" t="s">
        <v>6</v>
      </c>
      <c r="B12" s="14" t="s">
        <v>23</v>
      </c>
      <c r="C12" s="43">
        <f>C10/4</f>
        <v>4273.9719749999995</v>
      </c>
      <c r="D12" s="5"/>
      <c r="E12" s="3"/>
    </row>
    <row r="13" spans="1:5" s="8" customFormat="1" ht="39.75" customHeight="1">
      <c r="A13" s="29">
        <v>4</v>
      </c>
      <c r="B13" s="26" t="s">
        <v>20</v>
      </c>
      <c r="C13" s="41">
        <v>1.056</v>
      </c>
      <c r="D13" s="6"/>
      <c r="E13" s="7"/>
    </row>
    <row r="14" spans="1:5" ht="23.25" customHeight="1">
      <c r="A14" s="29">
        <v>5</v>
      </c>
      <c r="B14" s="13" t="s">
        <v>24</v>
      </c>
      <c r="C14" s="49">
        <v>2493831.2</v>
      </c>
      <c r="D14" s="5"/>
      <c r="E14" s="3"/>
    </row>
    <row r="15" spans="1:5" ht="21.75" customHeight="1">
      <c r="A15" s="91">
        <v>6</v>
      </c>
      <c r="B15" s="12" t="s">
        <v>25</v>
      </c>
      <c r="C15" s="85">
        <f>C14*C8%</f>
        <v>17456.8184</v>
      </c>
      <c r="D15" s="5"/>
      <c r="E15" s="3"/>
    </row>
    <row r="16" spans="1:5" ht="18.75" customHeight="1">
      <c r="A16" s="92"/>
      <c r="B16" s="12" t="s">
        <v>5</v>
      </c>
      <c r="C16" s="86"/>
      <c r="D16" s="5"/>
      <c r="E16" s="3"/>
    </row>
    <row r="17" spans="1:5" ht="37.5">
      <c r="A17" s="28" t="s">
        <v>7</v>
      </c>
      <c r="B17" s="14" t="s">
        <v>26</v>
      </c>
      <c r="C17" s="42">
        <f>C15/4*3</f>
        <v>13092.6138</v>
      </c>
      <c r="D17" s="5"/>
      <c r="E17" s="3"/>
    </row>
    <row r="18" spans="1:5" ht="37.5">
      <c r="A18" s="28">
        <v>7</v>
      </c>
      <c r="B18" s="11" t="s">
        <v>27</v>
      </c>
      <c r="C18" s="42">
        <f>C17+C12</f>
        <v>17366.585775</v>
      </c>
      <c r="D18" s="5"/>
      <c r="E18" s="3"/>
    </row>
    <row r="19" spans="1:5" ht="18.75">
      <c r="A19" s="15">
        <v>8</v>
      </c>
      <c r="B19" s="11" t="s">
        <v>16</v>
      </c>
      <c r="C19" s="40">
        <v>98</v>
      </c>
      <c r="D19" s="5"/>
      <c r="E19" s="3"/>
    </row>
    <row r="20" spans="1:5" ht="37.5">
      <c r="A20" s="46">
        <v>9</v>
      </c>
      <c r="B20" s="14" t="s">
        <v>28</v>
      </c>
      <c r="C20" s="48">
        <f>C18*C19%</f>
        <v>17019.2540595</v>
      </c>
      <c r="D20" s="5"/>
      <c r="E20" s="3"/>
    </row>
    <row r="21" spans="1:5" s="24" customFormat="1" ht="18.75">
      <c r="A21" s="28">
        <v>10</v>
      </c>
      <c r="B21" s="11" t="s">
        <v>29</v>
      </c>
      <c r="C21" s="43">
        <v>25004.2</v>
      </c>
      <c r="D21" s="23"/>
      <c r="E21" s="23"/>
    </row>
    <row r="22" spans="1:3" ht="41.25" customHeight="1">
      <c r="A22" s="31">
        <v>11</v>
      </c>
      <c r="B22" s="12" t="s">
        <v>43</v>
      </c>
      <c r="C22" s="44">
        <f>C20+C21</f>
        <v>42023.4540595</v>
      </c>
    </row>
    <row r="23" spans="1:3" ht="57" thickBot="1">
      <c r="A23" s="39">
        <v>12</v>
      </c>
      <c r="B23" s="33" t="s">
        <v>44</v>
      </c>
      <c r="C23" s="45">
        <f>C22*50%</f>
        <v>21011.72702975</v>
      </c>
    </row>
    <row r="24" spans="1:3" ht="18.75">
      <c r="A24" s="34"/>
      <c r="B24" s="12"/>
      <c r="C24" s="35"/>
    </row>
    <row r="25" spans="1:3" ht="21" thickBot="1">
      <c r="A25" s="36"/>
      <c r="B25" s="37" t="s">
        <v>47</v>
      </c>
      <c r="C25" s="38"/>
    </row>
    <row r="26" spans="1:3" ht="56.25">
      <c r="A26" s="16" t="s">
        <v>0</v>
      </c>
      <c r="B26" s="17" t="s">
        <v>1</v>
      </c>
      <c r="C26" s="18" t="s">
        <v>15</v>
      </c>
    </row>
    <row r="27" spans="1:3" ht="18.75">
      <c r="A27" s="15">
        <v>1</v>
      </c>
      <c r="B27" s="11" t="s">
        <v>2</v>
      </c>
      <c r="C27" s="19">
        <v>0.7</v>
      </c>
    </row>
    <row r="28" spans="1:3" ht="29.25" customHeight="1">
      <c r="A28" s="20">
        <v>2</v>
      </c>
      <c r="B28" s="11" t="s">
        <v>24</v>
      </c>
      <c r="C28" s="47">
        <v>2493831.2</v>
      </c>
    </row>
    <row r="29" spans="1:3" ht="18.75">
      <c r="A29" s="87">
        <v>3</v>
      </c>
      <c r="B29" s="12" t="s">
        <v>25</v>
      </c>
      <c r="C29" s="89">
        <f>C27%*C28</f>
        <v>17456.8184</v>
      </c>
    </row>
    <row r="30" spans="1:3" ht="18.75">
      <c r="A30" s="88"/>
      <c r="B30" s="12" t="s">
        <v>5</v>
      </c>
      <c r="C30" s="90"/>
    </row>
    <row r="31" spans="1:3" ht="45" customHeight="1">
      <c r="A31" s="22" t="s">
        <v>6</v>
      </c>
      <c r="B31" s="14" t="s">
        <v>30</v>
      </c>
      <c r="C31" s="43">
        <f>C29/4</f>
        <v>4364.2046</v>
      </c>
    </row>
    <row r="32" spans="1:3" ht="39" customHeight="1">
      <c r="A32" s="20">
        <v>4</v>
      </c>
      <c r="B32" s="26" t="s">
        <v>20</v>
      </c>
      <c r="C32" s="41">
        <v>1.056</v>
      </c>
    </row>
    <row r="33" spans="1:3" ht="29.25" customHeight="1">
      <c r="A33" s="20">
        <v>5</v>
      </c>
      <c r="B33" s="13" t="s">
        <v>31</v>
      </c>
      <c r="C33" s="49">
        <v>2548486.4</v>
      </c>
    </row>
    <row r="34" spans="1:3" ht="18.75">
      <c r="A34" s="83">
        <v>6</v>
      </c>
      <c r="B34" s="12" t="s">
        <v>32</v>
      </c>
      <c r="C34" s="85">
        <f>C33*C27%</f>
        <v>17839.404799999997</v>
      </c>
    </row>
    <row r="35" spans="1:3" ht="18.75">
      <c r="A35" s="84"/>
      <c r="B35" s="12" t="s">
        <v>5</v>
      </c>
      <c r="C35" s="86"/>
    </row>
    <row r="36" spans="1:3" ht="37.5">
      <c r="A36" s="15" t="s">
        <v>7</v>
      </c>
      <c r="B36" s="14" t="s">
        <v>33</v>
      </c>
      <c r="C36" s="42">
        <f>C34/4*3</f>
        <v>13379.553599999997</v>
      </c>
    </row>
    <row r="37" spans="1:3" ht="38.25" customHeight="1">
      <c r="A37" s="15">
        <v>7</v>
      </c>
      <c r="B37" s="11" t="s">
        <v>34</v>
      </c>
      <c r="C37" s="42">
        <f>C36+C31</f>
        <v>17743.758199999997</v>
      </c>
    </row>
    <row r="38" spans="1:5" ht="21.75" customHeight="1">
      <c r="A38" s="15">
        <v>8</v>
      </c>
      <c r="B38" s="11" t="s">
        <v>16</v>
      </c>
      <c r="C38" s="40">
        <v>98</v>
      </c>
      <c r="D38" s="5"/>
      <c r="E38" s="3"/>
    </row>
    <row r="39" spans="1:5" ht="37.5">
      <c r="A39" s="46">
        <v>9</v>
      </c>
      <c r="B39" s="14" t="s">
        <v>35</v>
      </c>
      <c r="C39" s="48">
        <f>C37*C38%</f>
        <v>17388.883035999996</v>
      </c>
      <c r="D39" s="5"/>
      <c r="E39" s="3"/>
    </row>
    <row r="40" spans="1:3" s="24" customFormat="1" ht="30" customHeight="1">
      <c r="A40" s="15">
        <v>10</v>
      </c>
      <c r="B40" s="11" t="s">
        <v>29</v>
      </c>
      <c r="C40" s="43">
        <v>24947.2</v>
      </c>
    </row>
    <row r="41" spans="1:3" ht="42.75" customHeight="1">
      <c r="A41" s="25">
        <v>11</v>
      </c>
      <c r="B41" s="12" t="s">
        <v>41</v>
      </c>
      <c r="C41" s="44">
        <f>C39+C40</f>
        <v>42336.083035999996</v>
      </c>
    </row>
    <row r="42" spans="1:3" ht="65.25" customHeight="1" thickBot="1">
      <c r="A42" s="32">
        <v>12</v>
      </c>
      <c r="B42" s="33" t="s">
        <v>42</v>
      </c>
      <c r="C42" s="45">
        <f>C41*50%</f>
        <v>21168.041517999998</v>
      </c>
    </row>
  </sheetData>
  <sheetProtection/>
  <mergeCells count="9">
    <mergeCell ref="A5:C5"/>
    <mergeCell ref="A15:A16"/>
    <mergeCell ref="C15:C16"/>
    <mergeCell ref="A10:A11"/>
    <mergeCell ref="C10:C11"/>
    <mergeCell ref="A34:A35"/>
    <mergeCell ref="C34:C35"/>
    <mergeCell ref="A29:A30"/>
    <mergeCell ref="C29:C30"/>
  </mergeCells>
  <printOptions horizontalCentered="1"/>
  <pageMargins left="0.984251968503937" right="0.5905511811023623" top="0.984251968503937" bottom="0.7874015748031497" header="0" footer="0"/>
  <pageSetup firstPageNumber="36" useFirstPageNumber="1" fitToHeight="0" fitToWidth="1" horizontalDpi="600" verticalDpi="600" orientation="portrait" paperSize="9" scale="57" r:id="rId1"/>
  <rowBreaks count="2" manualBreakCount="2">
    <brk id="24" max="2" man="1"/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Arbaeva</dc:creator>
  <cp:keywords/>
  <dc:description/>
  <cp:lastModifiedBy>User</cp:lastModifiedBy>
  <cp:lastPrinted>2013-11-14T10:38:30Z</cp:lastPrinted>
  <dcterms:created xsi:type="dcterms:W3CDTF">2007-09-18T06:03:31Z</dcterms:created>
  <dcterms:modified xsi:type="dcterms:W3CDTF">2013-11-20T06:26:55Z</dcterms:modified>
  <cp:category/>
  <cp:version/>
  <cp:contentType/>
  <cp:contentStatus/>
</cp:coreProperties>
</file>