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 firstSheet="2" activeTab="4"/>
  </bookViews>
  <sheets>
    <sheet name="1" sheetId="1" state="hidden" r:id="rId1"/>
    <sheet name="2" sheetId="18" state="hidden" r:id="rId2"/>
    <sheet name="3" sheetId="2" r:id="rId3"/>
    <sheet name="4" sheetId="3" state="hidden" r:id="rId4"/>
    <sheet name="5" sheetId="4" r:id="rId5"/>
    <sheet name="25" sheetId="6" state="hidden" r:id="rId6"/>
    <sheet name="26" sheetId="19" state="hidden" r:id="rId7"/>
  </sheets>
  <definedNames>
    <definedName name="_xlnm.Print_Titles" localSheetId="2">'3'!$7:$7</definedName>
    <definedName name="_xlnm.Print_Titles" localSheetId="4">'5'!$7:$7</definedName>
  </definedNames>
  <calcPr calcId="145621"/>
</workbook>
</file>

<file path=xl/calcChain.xml><?xml version="1.0" encoding="utf-8"?>
<calcChain xmlns="http://schemas.openxmlformats.org/spreadsheetml/2006/main">
  <c r="C11" i="6" l="1"/>
  <c r="C20" i="18"/>
  <c r="J25" i="18"/>
  <c r="C15" i="18"/>
  <c r="C25" i="18"/>
  <c r="C23" i="1"/>
  <c r="B7" i="19" l="1"/>
  <c r="E7" i="19"/>
  <c r="D7" i="19"/>
  <c r="C7" i="19"/>
  <c r="C31" i="18"/>
  <c r="C30" i="18"/>
  <c r="C29" i="18" s="1"/>
  <c r="C28" i="18" s="1"/>
  <c r="C27" i="18" s="1"/>
  <c r="J24" i="18"/>
  <c r="J20" i="18" s="1"/>
  <c r="I25" i="18"/>
  <c r="H25" i="18"/>
  <c r="G25" i="18"/>
  <c r="F25" i="18"/>
  <c r="E25" i="18"/>
  <c r="D25" i="18"/>
  <c r="I24" i="18"/>
  <c r="H24" i="18"/>
  <c r="G24" i="18"/>
  <c r="F24" i="18"/>
  <c r="E24" i="18"/>
  <c r="D24" i="18"/>
  <c r="C24" i="18"/>
  <c r="J22" i="18"/>
  <c r="I22" i="18"/>
  <c r="H22" i="18"/>
  <c r="G22" i="18"/>
  <c r="F22" i="18"/>
  <c r="E22" i="18"/>
  <c r="D22" i="18"/>
  <c r="D21" i="18" s="1"/>
  <c r="C22" i="18"/>
  <c r="C21" i="18" s="1"/>
  <c r="J21" i="18"/>
  <c r="I21" i="18"/>
  <c r="H21" i="18"/>
  <c r="G21" i="18"/>
  <c r="F21" i="18"/>
  <c r="E21" i="18"/>
  <c r="I20" i="18"/>
  <c r="H20" i="18"/>
  <c r="H17" i="18" s="1"/>
  <c r="H14" i="18" s="1"/>
  <c r="H13" i="18" s="1"/>
  <c r="G20" i="18"/>
  <c r="F20" i="18"/>
  <c r="F17" i="18" s="1"/>
  <c r="F14" i="18" s="1"/>
  <c r="F13" i="18" s="1"/>
  <c r="E20" i="18"/>
  <c r="D20" i="18"/>
  <c r="D17" i="18" s="1"/>
  <c r="D14" i="18" s="1"/>
  <c r="D13" i="18" s="1"/>
  <c r="J18" i="18"/>
  <c r="I18" i="18"/>
  <c r="H18" i="18"/>
  <c r="G18" i="18"/>
  <c r="F18" i="18"/>
  <c r="E18" i="18"/>
  <c r="D18" i="18"/>
  <c r="C18" i="18"/>
  <c r="I17" i="18"/>
  <c r="G17" i="18"/>
  <c r="E17" i="18"/>
  <c r="J16" i="18"/>
  <c r="C16" i="18"/>
  <c r="I15" i="18"/>
  <c r="H15" i="18"/>
  <c r="G15" i="18"/>
  <c r="F15" i="18"/>
  <c r="E15" i="18"/>
  <c r="D15" i="18"/>
  <c r="J14" i="18"/>
  <c r="I14" i="18"/>
  <c r="G14" i="18"/>
  <c r="E14" i="18"/>
  <c r="C14" i="18"/>
  <c r="I13" i="18"/>
  <c r="I12" i="18" s="1"/>
  <c r="G13" i="18"/>
  <c r="G12" i="18" s="1"/>
  <c r="E13" i="18"/>
  <c r="E12" i="18" s="1"/>
  <c r="J11" i="18"/>
  <c r="I11" i="18"/>
  <c r="I10" i="18" s="1"/>
  <c r="G11" i="18"/>
  <c r="G10" i="18" s="1"/>
  <c r="G9" i="18" s="1"/>
  <c r="E11" i="18"/>
  <c r="E10" i="18" s="1"/>
  <c r="C11" i="18"/>
  <c r="J9" i="18"/>
  <c r="C9" i="18"/>
  <c r="J8" i="18"/>
  <c r="I8" i="18"/>
  <c r="H8" i="18"/>
  <c r="G8" i="18"/>
  <c r="F8" i="18"/>
  <c r="E8" i="18"/>
  <c r="D8" i="18"/>
  <c r="C8" i="18"/>
  <c r="I7" i="18"/>
  <c r="G7" i="18"/>
  <c r="E7" i="18"/>
  <c r="I6" i="18"/>
  <c r="G6" i="18"/>
  <c r="E6" i="18"/>
  <c r="J13" i="18" l="1"/>
  <c r="J7" i="18" s="1"/>
  <c r="J6" i="18" s="1"/>
  <c r="C13" i="18"/>
  <c r="E9" i="18"/>
  <c r="I9" i="18"/>
  <c r="D11" i="18"/>
  <c r="D10" i="18" s="1"/>
  <c r="D7" i="18"/>
  <c r="D6" i="18" s="1"/>
  <c r="D12" i="18"/>
  <c r="F11" i="18"/>
  <c r="F10" i="18" s="1"/>
  <c r="F7" i="18"/>
  <c r="F6" i="18" s="1"/>
  <c r="F12" i="18"/>
  <c r="H11" i="18"/>
  <c r="H10" i="18" s="1"/>
  <c r="H7" i="18"/>
  <c r="H6" i="18" s="1"/>
  <c r="H12" i="18"/>
  <c r="C7" i="18" l="1"/>
  <c r="C6" i="18" s="1"/>
  <c r="H9" i="18"/>
  <c r="D9" i="18"/>
  <c r="F9" i="18"/>
  <c r="C7" i="6" l="1"/>
  <c r="B11" i="6"/>
  <c r="B9" i="6"/>
  <c r="C22" i="1"/>
  <c r="C29" i="1"/>
  <c r="C28" i="1" s="1"/>
  <c r="C27" i="1" s="1"/>
  <c r="C26" i="1" s="1"/>
  <c r="C25" i="1" s="1"/>
  <c r="C20" i="1"/>
  <c r="C19" i="1"/>
  <c r="C16" i="1"/>
  <c r="C14" i="1"/>
  <c r="C11" i="1"/>
  <c r="C9" i="1"/>
  <c r="C8" i="1" s="1"/>
  <c r="C13" i="1" l="1"/>
  <c r="B7" i="6"/>
  <c r="C18" i="1"/>
  <c r="C7" i="1" s="1"/>
  <c r="C6" i="1" s="1"/>
  <c r="I22" i="1" l="1"/>
  <c r="H22" i="1"/>
  <c r="G22" i="1"/>
  <c r="F22" i="1"/>
  <c r="E22" i="1"/>
  <c r="D22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I15" i="1"/>
  <c r="H15" i="1"/>
  <c r="G15" i="1"/>
  <c r="F15" i="1"/>
  <c r="E15" i="1"/>
  <c r="D15" i="1"/>
  <c r="I14" i="1"/>
  <c r="H14" i="1"/>
  <c r="G14" i="1"/>
  <c r="F14" i="1"/>
  <c r="E14" i="1"/>
  <c r="D14" i="1"/>
  <c r="I12" i="1"/>
  <c r="H12" i="1"/>
  <c r="G12" i="1"/>
  <c r="F12" i="1"/>
  <c r="E12" i="1"/>
  <c r="D12" i="1"/>
  <c r="I11" i="1"/>
  <c r="H11" i="1"/>
  <c r="G11" i="1"/>
  <c r="F11" i="1"/>
  <c r="E11" i="1"/>
  <c r="D11" i="1"/>
  <c r="I10" i="1"/>
  <c r="H10" i="1"/>
  <c r="G10" i="1"/>
  <c r="F10" i="1"/>
  <c r="E10" i="1"/>
  <c r="D10" i="1"/>
  <c r="I9" i="1"/>
  <c r="H9" i="1"/>
  <c r="G9" i="1"/>
  <c r="F9" i="1"/>
  <c r="E9" i="1"/>
  <c r="D9" i="1"/>
  <c r="I8" i="1"/>
  <c r="H8" i="1"/>
  <c r="G8" i="1"/>
  <c r="F8" i="1"/>
  <c r="E8" i="1"/>
  <c r="D8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<sst xmlns="http://schemas.openxmlformats.org/spreadsheetml/2006/main" count="533" uniqueCount="330">
  <si>
    <t>(тыс. рублей)</t>
  </si>
  <si>
    <t>Наименование источника</t>
  </si>
  <si>
    <t>Код бюджетной классификации</t>
  </si>
  <si>
    <t xml:space="preserve">Сумма 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</si>
  <si>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</si>
  <si>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</si>
  <si>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</si>
  <si>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</si>
  <si>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</si>
  <si>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</si>
  <si>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</si>
  <si>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</si>
  <si>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</si>
  <si>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</si>
  <si>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</si>
  <si>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</si>
  <si>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</si>
  <si>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</si>
  <si>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</si>
  <si>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</si>
  <si>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</si>
  <si>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</si>
  <si>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</si>
  <si>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</si>
  <si>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</si>
  <si>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</si>
  <si>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</si>
  <si>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Перечень главных администраторов доходов бюджета муниципального образования «Онгудайский район»</t>
  </si>
  <si>
    <t>Код  главы администратора</t>
  </si>
  <si>
    <t>Код доходов</t>
  </si>
  <si>
    <t>Наименование  доходов</t>
  </si>
  <si>
    <t>Управление по экономике и финансам администрации муниципального образования «Онгудайский район»</t>
  </si>
  <si>
    <t>092</t>
  </si>
  <si>
    <t>108 07084 01 1000 110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</si>
  <si>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</si>
  <si>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108 07150 01 1000 110</t>
  </si>
  <si>
    <t>Государственная пошлина за выдачу разрешения на установку рекламной конструкции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</si>
  <si>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</si>
  <si>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</si>
  <si>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</si>
  <si>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</si>
  <si>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</si>
  <si>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</si>
  <si>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</si>
  <si>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</si>
  <si>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113 02995 05 0000 130</t>
  </si>
  <si>
    <t>Прочие доходы от компенсации затрат  бюджетов муниципальных районов</t>
  </si>
  <si>
    <t>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</si>
  <si>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</si>
  <si>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</si>
  <si>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</si>
  <si>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</si>
  <si>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</si>
  <si>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</si>
  <si>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</si>
  <si>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</si>
  <si>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116 25085 05 0000 140</t>
  </si>
  <si>
    <t>116 32000 05 0000 140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</si>
  <si>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</si>
  <si>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</si>
  <si>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</si>
  <si>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</si>
  <si>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</si>
  <si>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117 01050 05 0000 180</t>
  </si>
  <si>
    <t>Невыясненные поступления, зачисляемые в бюджеты муниципальных районов</t>
  </si>
  <si>
    <t>117 05050 05 0000 180</t>
  </si>
  <si>
    <t>Прочие неналоговые доходы бюджетов муниципальных районов</t>
  </si>
  <si>
    <t>118 05 000 05 0000 180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</si>
  <si>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</si>
  <si>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</si>
  <si>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</si>
  <si>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</si>
  <si>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</si>
  <si>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</si>
  <si>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</si>
  <si>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</si>
  <si>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</si>
  <si>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</si>
  <si>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</si>
  <si>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</si>
  <si>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</si>
  <si>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</si>
  <si>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</si>
  <si>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Перечень главных администраторов источников финансирования дефицита бюджета муниципального образования  "Онгудайский район" </t>
  </si>
  <si>
    <t>Код главы</t>
  </si>
  <si>
    <t>Код группы, подгруппы, статьи и вида источников</t>
  </si>
  <si>
    <t>Наименование</t>
  </si>
  <si>
    <t>Управление по экономике и финансам администрации муниципального образования "Онгудайский район"</t>
  </si>
  <si>
    <t>01 0200 00 05 0000 810</t>
  </si>
  <si>
    <t>Погашение бюджетами муниципальных районов  кредитов от кредитных организаций в валюте Российской Федерации</t>
  </si>
  <si>
    <t>01 0200 00 05 0000 710</t>
  </si>
  <si>
    <t>Получение бюджетами муниципальных районов  кредитов от кредитных организаций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</si>
  <si>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</si>
  <si>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</si>
  <si>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</si>
  <si>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</si>
  <si>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01 05 02 01 05 0000 510</t>
  </si>
  <si>
    <t xml:space="preserve">Увеличение прочих остатков денежных средств муниципальных районов </t>
  </si>
  <si>
    <t>01 05 02 01 05 0000 610</t>
  </si>
  <si>
    <t xml:space="preserve">Уменьшение прочих остатков денежных средств бюджетов муниципальных районов </t>
  </si>
  <si>
    <t>01 06 05 02 05 0000 540</t>
  </si>
  <si>
    <t>Предоставление  бюджетных кредитов   другим бюджетам бюджетной системы Российской Федерации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</si>
  <si>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</si>
  <si>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</si>
  <si>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</si>
  <si>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</si>
  <si>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Наименование доходов</t>
  </si>
  <si>
    <t>Норматив распределения, %</t>
  </si>
  <si>
    <t>бюджет муниципального района</t>
  </si>
  <si>
    <t>бюджеты поселений</t>
  </si>
  <si>
    <t>В ЧАСТИ ДОХОДОВ ОТ УПЛАТЫ ГОСУДАРСТВЕННОЙ ПОШЛИНЫ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</si>
  <si>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</si>
  <si>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образований).</t>
  </si>
  <si>
    <t>В ЧАСТИ ПОГАШЕНИЯ ЗАДОЛЖЕННОСТИ И ПЕРЕРАСЧЕТОВ ПО ОТМЕНЕННЫМ НАЛОГАМ, СБОРАМ И ИНЫМ ОБЯЗАТЕЛЬНЫМ ПЛАТЕЖАМ</t>
  </si>
  <si>
    <t>Налог на рекламу, мобилизуемый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</si>
  <si>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</si>
  <si>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</si>
  <si>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В ЧАСТИ ДОХОДОВ ОТ ИСПОЛЬЗОВАНИЯ ИМУЩЕСТВА, НАХОДЯЩЕГОСЯ В ГОСУДАРСТВЕННОЙ И МУНИЦИПАЛЬНОЙ СОБСТВЕННОСТИ</t>
  </si>
  <si>
    <t>000 111  03050  05  0000 120</t>
  </si>
  <si>
    <t>Проценты, полученные от предоставления бюджетных кредитов внутри страны за счет средств   бюджетов муниципальных районов</t>
  </si>
  <si>
    <t>000  1 11  07015  05  0000  120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</si>
  <si>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</si>
  <si>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000  1 11 05025  05  0000   120</t>
  </si>
  <si>
    <t>В ЧАСТИ ДОХОДОВ ОТ ОКАЗАНИЯ ПЛАТНЫХ УСЛУГ И КОМПЕНСАЦИИ ЗАТРАТ ГОСУДАРСТВА</t>
  </si>
  <si>
    <t xml:space="preserve"> 000 1 13  01995  05  0000  130</t>
  </si>
  <si>
    <t xml:space="preserve"> 000 1 13  02995  05  0000  130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</si>
  <si>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</si>
  <si>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</si>
  <si>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000  1  14  06025  05  0000 430</t>
  </si>
  <si>
    <t>В ЧАСТИ  АДМИНИСТРАТИВНЫХ ПЛАТЕЖЕЙ И СБОРОВ</t>
  </si>
  <si>
    <t>000 1 15 02050 05 0000 140</t>
  </si>
  <si>
    <t>В ЧАСТИ ШТРАФОВ, САНКЦИЙ, ВОЗМЕЩЕНИЯ УЩЕРБА</t>
  </si>
  <si>
    <t>00 1 16 18050 05 0000 140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</si>
  <si>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</si>
  <si>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</si>
  <si>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</si>
  <si>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</si>
  <si>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</si>
  <si>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</si>
  <si>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муниципального района (прочие штрафы)</t>
  </si>
  <si>
    <t>В ЧАСТИ ПРОЧИХ НЕНАЛОГОВЫХ ДОХОДОВ</t>
  </si>
  <si>
    <t>000 1 17 05050 05 0000 180</t>
  </si>
  <si>
    <t>000 1 17 14030 05 0000 180</t>
  </si>
  <si>
    <t>Средства самообложения граждан, зачисляемые в бюджеты муниципальных районов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</si>
  <si>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</si>
  <si>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</si>
  <si>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 xml:space="preserve"> В ЧАСТИ ВОЗВРАТОВ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</si>
  <si>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</si>
  <si>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Объем привлечения средств</t>
  </si>
  <si>
    <t>Объем средств, направляемых на погашение основной суммы долга</t>
  </si>
  <si>
    <t>Муниципальные внутренние заимствования муниципального образования</t>
  </si>
  <si>
    <t>в том числе:</t>
  </si>
  <si>
    <t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бюджетов муниципальных районов, предоставляемых за счет средств федерального бюджета</t>
  </si>
  <si>
    <t xml:space="preserve">Бюджетные кредиты на пополнение остатков средств на счетах бюджетов муниципальных районов, предоставляемые за счет средств федерального бюджета
</t>
  </si>
  <si>
    <t>Администрация района (аймака) муниципального образования "Онгудайский район"</t>
  </si>
  <si>
    <t>800</t>
  </si>
  <si>
    <t>2019 год</t>
  </si>
  <si>
    <t>000 01 02 00 00 00 0000 000</t>
  </si>
  <si>
    <t>000 01 02 00 00 00 0000 700</t>
  </si>
  <si>
    <t>000 01 03 00 00 00 0000 000</t>
  </si>
  <si>
    <t>000 01 03 00 00 00 0000 700</t>
  </si>
  <si>
    <t>000 01 03 01 00 05 0000 710</t>
  </si>
  <si>
    <t>000 01 03 00 00 00 0000 800</t>
  </si>
  <si>
    <t>000 01 03 01 00 05 0000 810</t>
  </si>
  <si>
    <t>Изменение остатков средств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</si>
  <si>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</si>
  <si>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</si>
  <si>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</si>
  <si>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</si>
  <si>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</si>
  <si>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</si>
  <si>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</si>
  <si>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</si>
  <si>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000 01 05 02 01 05 0000 610</t>
  </si>
  <si>
    <t>2018 год</t>
  </si>
  <si>
    <t>108 07084 01 4000 110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</si>
  <si>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</si>
  <si>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01 03 01 00 05 0000 810</t>
  </si>
  <si>
    <t>000 1 08 03010 01 0000 110</t>
  </si>
  <si>
    <t>000 1 08 07084  01 0000 110</t>
  </si>
  <si>
    <t>000 1 08 07150 01 0000 110</t>
  </si>
  <si>
    <t>000  1 16  23052  05  0000  140</t>
  </si>
  <si>
    <t>Приложение 25</t>
  </si>
  <si>
    <t>Приложение 26</t>
  </si>
  <si>
    <t>000 1 09  07013  05 0000  110</t>
  </si>
  <si>
    <t>000 1 09  07033  05 0000  110</t>
  </si>
  <si>
    <t xml:space="preserve"> 000 1 09 07053 05 0000 110</t>
  </si>
  <si>
    <t>Погашение кредитов от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</si>
  <si>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</si>
  <si>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</si>
  <si>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800 01 03 01 00 05 0000 810</t>
  </si>
  <si>
    <t>800 01 03 01 00 05 0000 710</t>
  </si>
  <si>
    <t>074</t>
  </si>
  <si>
    <t>Отдел образования Администрации района (аймака) муниципального образования «Онгудайский район»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</si>
  <si>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</si>
  <si>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2 02 20077 05 0000 151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</si>
  <si>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</si>
  <si>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</si>
  <si>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поддержку начинающих фермеров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</si>
  <si>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</si>
  <si>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</si>
  <si>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</si>
  <si>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поддержку региональных проектов в сфере информационных технологий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</si>
  <si>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</si>
  <si>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</si>
  <si>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</si>
  <si>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</si>
  <si>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Субсидия бюджетам муниципальных районов на финансовое обеспечение отдельных полномочий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</si>
  <si>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</si>
  <si>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</si>
  <si>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</si>
  <si>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</si>
  <si>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</si>
  <si>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</si>
  <si>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</si>
  <si>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</si>
  <si>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 на реализацию мероприятий федеральной целевой программы "Культура России (2012 - 2018 годы)" из бюджетов муниципальных районов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</si>
  <si>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</si>
  <si>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</si>
  <si>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Возврат остатков субсидий на мероприятия подпрограммы "Стимулирование программ развития жилищного строительства субъектов Российской Федерации" федеральной целевой программы "Жилище" на 2015 - 2020 годы из бюджетов муниципальных районов</t>
  </si>
  <si>
    <t>Возврат остатков субсидий на мероприятия подпрограммы "Модернизация объектов коммунальной инфраструктуры" федеральной целевой программы "Жилище" на 2015 - 2020 годы из бюджетов муниципальных районов</t>
  </si>
  <si>
    <t>Возврат остатков субсидий на мероприятия государственной программы Российской Федерации "Доступная среда" на 2011 - 2020 годы из бюджетов муниципальных районов</t>
  </si>
  <si>
    <t>Возврат остатков субсидий на поддержку региональных проектов в сфере информационных технологий из бюджетов муниципальных районов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</si>
  <si>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</si>
  <si>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муниципальных районов</t>
  </si>
  <si>
    <t>2 19 25105 05 0000 151</t>
  </si>
  <si>
    <t>Возврат остатков субсидий на реализацию мероприятий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 из бюджетов муниципальных районов</t>
  </si>
  <si>
    <t>2 19 25115 05 0000 151</t>
  </si>
  <si>
    <t>Возврат остатков субсидий на реализацию мероприятий подпрограммы "Автомобильные дороги" федеральной целевой программы "Развитие транспортной системы России (2010 - 2020 годы)" из бюджетов муниципальных районов</t>
  </si>
  <si>
    <t>2 19 25495 05 0000 151</t>
  </si>
  <si>
    <t>Возврат остатков субсидий на финансовое обеспечение мероприятий федеральной целевой программы "Развитие физической культуры и спорта в Российской Федерации на 2016 - 2020 годы" из бюджетов муниципальных районов</t>
  </si>
  <si>
    <t>2 19 25498 05 0000 151</t>
  </si>
  <si>
    <t>Возврат остатков субсидий на финансовое обеспечение мероприятий федеральной целевой программы развития образования на 2016 - 2020 годы из бюджетов муниципальных районов</t>
  </si>
  <si>
    <t>2 19 45144 05 0000 151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</si>
  <si>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муниципальных районов</t>
  </si>
  <si>
    <t>2 19 45146 05 0000 151</t>
  </si>
  <si>
    <t>Возврат остатков иных межбюджетных трансфертов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из бюджетов муниципальных районов</t>
  </si>
  <si>
    <t>2 19 45147 05 0000 151</t>
  </si>
  <si>
    <t>Возврат остатков иных межбюджетных трансфертов на государственную поддержку муниципальных учреждений культуры из бюджетов муниципальных районов</t>
  </si>
  <si>
    <t>2 19 45148 05 0000 151</t>
  </si>
  <si>
    <t>Возврат остатков иных межбюджетных трансфертов на государственную поддержку лучших работников муниципальных учреждений культуры, находящихся на территориях сельских поселений, из бюджетов муниципальных районов</t>
  </si>
  <si>
    <t>2 19 45160 05 0000 151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</si>
  <si>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</si>
  <si>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2 19 45457 05 0000 151</t>
  </si>
  <si>
    <t>Возврат остатков иных  межбюджетных трансфертов на финансовое обеспечение мероприятий, связанных с отдыхом и оздоровлением детей, находящихся в трудной жизненной ситуации,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</si>
  <si>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</si>
  <si>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</si>
  <si>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</si>
  <si>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Приложение 1
к проекту решения «О бюджете 
муниципального образования "Онгудайский район"
на 2018 и на плановый период 2019-2020 годов" </t>
  </si>
  <si>
    <t>Источники финансирования дефицита  бюджета муниципального образования "Онгудайский район"на 2018 год</t>
  </si>
  <si>
    <t xml:space="preserve">Приложение 2
к проекту решения «О бюджете 
муниципального образования "Онгудайский район" на 2018 и на плановый период 2019-2020 годов" </t>
  </si>
  <si>
    <t>Источники финансирования дефицита  бюджета муниципального образования "Онгудайский район"на плановый период 2019 и 2020 годов</t>
  </si>
  <si>
    <t>2020 год</t>
  </si>
  <si>
    <t xml:space="preserve">к  проекту решения "О бюджете муниципального образования "Онгудайский район" на  2018 год и на плановый период на 2019-2020 годов" </t>
  </si>
  <si>
    <t>Программа муниципальных внутренних заимствований  муниципального образования "Онгудайский район"   на плановый период 2019 и 2020 годов</t>
  </si>
  <si>
    <t>Программа муниципальных внутренних заимствований  муниципального образования "Онгудайский район"       на 2018 год</t>
  </si>
  <si>
    <t>2019год</t>
  </si>
  <si>
    <t>218 05010 05 0000 180</t>
  </si>
  <si>
    <t>Доходы бюджетов муниципальных районов от возврата бюджетными учреждениями остатков субсидий прошлых лет</t>
  </si>
  <si>
    <t>108 03010 01 1000 110</t>
  </si>
  <si>
    <t>111 05013 05 0000 120</t>
  </si>
  <si>
    <t>114 06013 05 0000 430</t>
  </si>
  <si>
    <t>Денежные взыскания (штрафы) за нарушение условий договоров (соглашений) о предоставлений муниципальных районов</t>
  </si>
  <si>
    <t>116 42050 05 0000 140</t>
  </si>
  <si>
    <t>Денежные взыскания (штрафы)  за нарушение условий договоров (соглашений) о предоставленни бюджетных кредитов за счет средств бюджетов муниципальных районов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</si>
  <si>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</si>
  <si>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</si>
  <si>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</si>
  <si>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</si>
  <si>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районов на реализацию мероприятий по устойчивому развитию сельских территорий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</si>
  <si>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</t>
  </si>
  <si>
    <t>Иные межбюджетные трансферты на приобретение светового и звукового оборудования за счет средств резервного фонда Президента Российской Федерации</t>
  </si>
  <si>
    <t>Приложение 4
к проекту  решения «О бюджете 
муниципального образования "Онгудайский район"
на 2019год  и на плановый период 2020-2021 годов"</t>
  </si>
  <si>
    <t xml:space="preserve">Нормативы распределения доходов между бюджетом муниципального образования "Онгудайский район" и бюджетами сельских поселений  в 2019 году </t>
  </si>
  <si>
    <t>2 02 15001 05 0000 150</t>
  </si>
  <si>
    <t>2 02 15002 05 0000 150</t>
  </si>
  <si>
    <t>2 02 15009 05 0000 150</t>
  </si>
  <si>
    <t>2 02 19999 05 0000 150</t>
  </si>
  <si>
    <t>2 02 20041 05 0000 150</t>
  </si>
  <si>
    <t>2 02 20051 05 0000 150</t>
  </si>
  <si>
    <t>2 02 20216 05 0000 150</t>
  </si>
  <si>
    <t>2 02 20298 05 0000 150</t>
  </si>
  <si>
    <t>2 02 20299 05 0000 150</t>
  </si>
  <si>
    <t>2 02 20300 05 0000 150</t>
  </si>
  <si>
    <t>2 02 20302 05 0000 150</t>
  </si>
  <si>
    <t>2 02 25027 05 0000 150</t>
  </si>
  <si>
    <t>2 02 25028 05 0000 150</t>
  </si>
  <si>
    <t>2 02 25053 05 0000 150</t>
  </si>
  <si>
    <t>2 02 25064 05 0000 150</t>
  </si>
  <si>
    <t>2 02 25097 05 0000 150</t>
  </si>
  <si>
    <t>2 02 25467 05 0000 150</t>
  </si>
  <si>
    <t>2 02 25519 05 0000 150</t>
  </si>
  <si>
    <t>2 02 25520 05 0000 150</t>
  </si>
  <si>
    <t>2 02 25527 05 0000 150</t>
  </si>
  <si>
    <t>2 02 25558 05 0000 150</t>
  </si>
  <si>
    <t>2 02 25567 05 0000 150</t>
  </si>
  <si>
    <t>2 02 29998 05 0000 150</t>
  </si>
  <si>
    <t>2 02 29999 05 0000 150</t>
  </si>
  <si>
    <t xml:space="preserve">  2 02 03007 05 0000 150</t>
  </si>
  <si>
    <t>2 02 30024 05 0000 150</t>
  </si>
  <si>
    <t>2 02 30029 05 0000 150</t>
  </si>
  <si>
    <t>2 02 35118 05 0000 150</t>
  </si>
  <si>
    <t>2 02 35120 05 0000 150</t>
  </si>
  <si>
    <t>2 02 35134 05 0000 150</t>
  </si>
  <si>
    <t>2 02 35135 05 0000 150</t>
  </si>
  <si>
    <t>2 02 35176 05 0000 150</t>
  </si>
  <si>
    <t>2 02 40014 05 0000 150</t>
  </si>
  <si>
    <t>2 02 45160 05 0000 150</t>
  </si>
  <si>
    <t>2 02 49000 05 0000 150</t>
  </si>
  <si>
    <t>2 02 49999 05 0000 150</t>
  </si>
  <si>
    <t>2 07 05000  05  0000  150</t>
  </si>
  <si>
    <t>2 08 05000 05 0000 150</t>
  </si>
  <si>
    <t>2 18 60010 05 0000 150</t>
  </si>
  <si>
    <t>2 18 05000 05 0000 150</t>
  </si>
  <si>
    <t>2 18 05020 05 0000 150</t>
  </si>
  <si>
    <t>2 18 05030 05 0000 150</t>
  </si>
  <si>
    <t>2 19 00000 05 0000 150</t>
  </si>
  <si>
    <t>2 19 25014 05 0000 150</t>
  </si>
  <si>
    <t>2 19 25018 05 0000 150</t>
  </si>
  <si>
    <t>2 19 25020 05 0000 150</t>
  </si>
  <si>
    <t>2 19 25021 05 0000 150</t>
  </si>
  <si>
    <t>2 19 25022 05 0000 150</t>
  </si>
  <si>
    <t>2 19 25027 05 0000 150</t>
  </si>
  <si>
    <t>2 19 25028 05 0000 150</t>
  </si>
  <si>
    <t>2 19 25064 05 0000 150</t>
  </si>
  <si>
    <t>2 19 25097 05 0000 150</t>
  </si>
  <si>
    <t>000  2  19  05000  05  0000  150</t>
  </si>
  <si>
    <t>000  2  18  05010  05  0000  150</t>
  </si>
  <si>
    <t>Приложение 5
к решению «О проекте бюджета муниципального образования "Онгудайский район" на 2019год  и на плановый период 2020 и 2021 годов"</t>
  </si>
  <si>
    <t>Приложение 3
к  решению «О проекте бюджета муниципального образования "Онгудайский район" на 2019год и на плановый период 2020 и 2021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</si>
</sst>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43" fontId="13" fillId="0" borderId="0" applyFont="0" applyFill="0" applyBorder="0" applyAlignment="0" applyProtection="0"/>
    <xf numFmtId="0" fontId="1" fillId="0" borderId="0"/>
    <xf numFmtId="0" fontId="9" fillId="0" borderId="0" applyNumberFormat="0" applyFont="0" applyFill="0" applyBorder="0" applyAlignment="0" applyProtection="0"/>
    <xf numFmtId="0" fontId="14" fillId="0" borderId="0">
      <alignment vertical="top"/>
    </xf>
  </cellStyleXfs>
  <cellXfs count="133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43" fontId="3" fillId="0" borderId="0" xfId="1" applyFont="1" applyFill="1" applyAlignment="1">
      <alignment horizontal="right"/>
    </xf>
    <xf numFmtId="43" fontId="4" fillId="0" borderId="3" xfId="1" applyNumberFormat="1" applyFont="1" applyFill="1" applyBorder="1" applyAlignment="1">
      <alignment horizontal="center" vertical="top"/>
    </xf>
    <xf numFmtId="2" fontId="4" fillId="0" borderId="3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43" fontId="3" fillId="0" borderId="0" xfId="1" applyFont="1" applyFill="1" applyBorder="1" applyAlignment="1">
      <alignment horizontal="center" vertical="top"/>
    </xf>
    <xf numFmtId="43" fontId="3" fillId="0" borderId="0" xfId="1" applyFont="1" applyFill="1" applyAlignment="1">
      <alignment horizontal="center" vertical="top"/>
    </xf>
    <xf numFmtId="43" fontId="3" fillId="0" borderId="0" xfId="1" applyFont="1" applyFill="1" applyAlignment="1">
      <alignment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7" fillId="0" borderId="0" xfId="0" applyFont="1" applyFill="1"/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43" fontId="3" fillId="2" borderId="3" xfId="3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12" fillId="0" borderId="0" xfId="0" applyFont="1"/>
    <xf numFmtId="0" fontId="7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right" wrapText="1"/>
    </xf>
    <xf numFmtId="0" fontId="6" fillId="0" borderId="3" xfId="0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justify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/>
    </xf>
    <xf numFmtId="2" fontId="3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43" fontId="3" fillId="0" borderId="3" xfId="1" applyFont="1" applyFill="1" applyBorder="1" applyAlignment="1">
      <alignment horizontal="center" vertical="top" wrapText="1"/>
    </xf>
    <xf numFmtId="43" fontId="4" fillId="0" borderId="3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43" fontId="3" fillId="0" borderId="2" xfId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43" fontId="4" fillId="0" borderId="3" xfId="1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/>
    <xf numFmtId="4" fontId="3" fillId="3" borderId="3" xfId="0" applyNumberFormat="1" applyFont="1" applyFill="1" applyBorder="1" applyAlignment="1">
      <alignment horizontal="center" vertical="center" wrapText="1"/>
    </xf>
    <xf numFmtId="43" fontId="4" fillId="3" borderId="3" xfId="1" applyNumberFormat="1" applyFont="1" applyFill="1" applyBorder="1" applyAlignment="1">
      <alignment horizontal="center" vertical="top"/>
    </xf>
    <xf numFmtId="49" fontId="3" fillId="4" borderId="3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justify"/>
    </xf>
    <xf numFmtId="0" fontId="7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top"/>
    </xf>
    <xf numFmtId="43" fontId="4" fillId="0" borderId="2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 vertical="top" wrapText="1"/>
    </xf>
    <xf numFmtId="43" fontId="4" fillId="0" borderId="3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43" fontId="3" fillId="0" borderId="10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4" xfId="2" applyNumberFormat="1" applyFont="1" applyBorder="1" applyAlignment="1">
      <alignment horizontal="center" vertical="center" wrapText="1"/>
    </xf>
    <xf numFmtId="2" fontId="6" fillId="0" borderId="6" xfId="2" applyNumberFormat="1" applyFont="1" applyBorder="1" applyAlignment="1">
      <alignment horizontal="center" vertical="center" wrapText="1"/>
    </xf>
    <xf numFmtId="2" fontId="6" fillId="0" borderId="5" xfId="2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/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/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</cellXfs>
  <cellStyles count="16">
    <cellStyle name="Обычный" xfId="0" builtinId="0"/>
    <cellStyle name="Обычный 10" xfId="11"/>
    <cellStyle name="Обычный 12" xfId="5"/>
    <cellStyle name="Обычный 16" xfId="8"/>
    <cellStyle name="Обычный 17" xfId="7"/>
    <cellStyle name="Обычный 18 2" xfId="9"/>
    <cellStyle name="Обычный 18 2 2" xfId="13"/>
    <cellStyle name="Обычный 2 2 2" xfId="6"/>
    <cellStyle name="Обычный 23" xfId="14"/>
    <cellStyle name="Обычный 3 31" xfId="10"/>
    <cellStyle name="Обычный 3 33" xfId="15"/>
    <cellStyle name="Обычный 5" xfId="2"/>
    <cellStyle name="Обычный 7" xfId="4"/>
    <cellStyle name="Финансовый" xfId="1" builtinId="3"/>
    <cellStyle name="Финансовый 13" xfId="3"/>
    <cellStyle name="Финансовый 3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47"/>
  <sheetViews>
    <sheetView topLeftCell="A4" zoomScaleNormal="100" workbookViewId="0">
      <selection activeCell="B3" sqref="B3"/>
    </sheetView>
  </sheetViews>
  <sheetFormatPr defaultRowHeight="15.75" x14ac:dyDescent="0.25"/>
  <cols>
    <col min="1" max="1" width="66.42578125" style="1" customWidth="1"/>
    <col min="2" max="2" width="35.7109375" style="1" customWidth="1"/>
    <col min="3" max="3" width="26.5703125" style="18" customWidth="1"/>
    <col min="4" max="9" width="0" style="1" hidden="1" customWidth="1"/>
    <col min="10" max="16384" width="9.140625" style="1"/>
  </cols>
  <sheetData>
    <row r="1" spans="1:9" ht="75" customHeight="1" x14ac:dyDescent="0.25">
      <c r="B1" s="85" t="s">
        <v>248</v>
      </c>
      <c r="C1" s="85"/>
      <c r="D1" s="2"/>
      <c r="E1" s="2"/>
      <c r="F1" s="2"/>
      <c r="G1" s="2"/>
      <c r="H1" s="2"/>
      <c r="I1" s="2"/>
    </row>
    <row r="2" spans="1:9" ht="25.5" customHeight="1" x14ac:dyDescent="0.25">
      <c r="A2" s="78" t="s">
        <v>249</v>
      </c>
      <c r="B2" s="78"/>
      <c r="C2" s="78"/>
    </row>
    <row r="3" spans="1:9" ht="19.149999999999999" customHeight="1" x14ac:dyDescent="0.25">
      <c r="B3" s="3"/>
      <c r="C3" s="4" t="s">
        <v>0</v>
      </c>
    </row>
    <row r="4" spans="1:9" ht="18.75" customHeight="1" x14ac:dyDescent="0.25">
      <c r="A4" s="79" t="s">
        <v>1</v>
      </c>
      <c r="B4" s="81" t="s">
        <v>2</v>
      </c>
      <c r="C4" s="83" t="s">
        <v>3</v>
      </c>
    </row>
    <row r="5" spans="1:9" ht="18.75" customHeight="1" x14ac:dyDescent="0.25">
      <c r="A5" s="80"/>
      <c r="B5" s="82"/>
      <c r="C5" s="84"/>
      <c r="D5" s="5">
        <v>395978.2</v>
      </c>
      <c r="E5" s="5">
        <v>395978.2</v>
      </c>
      <c r="F5" s="5">
        <v>395978.2</v>
      </c>
      <c r="G5" s="5">
        <v>395978.2</v>
      </c>
      <c r="H5" s="5">
        <v>395978.2</v>
      </c>
      <c r="I5" s="5">
        <v>395978.2</v>
      </c>
    </row>
    <row r="6" spans="1:9" x14ac:dyDescent="0.25">
      <c r="A6" s="6" t="s">
        <v>4</v>
      </c>
      <c r="B6" s="7"/>
      <c r="C6" s="8">
        <f t="shared" ref="C6" si="0">-C7</f>
        <v>0</v>
      </c>
      <c r="D6" s="5" t="e">
        <f t="shared" ref="D6:I6" si="1">D9+D14+D19</f>
        <v>#REF!</v>
      </c>
      <c r="E6" s="5" t="e">
        <f t="shared" si="1"/>
        <v>#REF!</v>
      </c>
      <c r="F6" s="5" t="e">
        <f t="shared" si="1"/>
        <v>#REF!</v>
      </c>
      <c r="G6" s="5" t="e">
        <f t="shared" si="1"/>
        <v>#REF!</v>
      </c>
      <c r="H6" s="5" t="e">
        <f t="shared" si="1"/>
        <v>#REF!</v>
      </c>
      <c r="I6" s="5" t="e">
        <f t="shared" si="1"/>
        <v>#REF!</v>
      </c>
    </row>
    <row r="7" spans="1:9" ht="36.75" customHeight="1" x14ac:dyDescent="0.25">
      <c r="A7" s="6" t="s">
        <v>5</v>
      </c>
      <c r="B7" s="7" t="s">
        <v>6</v>
      </c>
      <c r="C7" s="8">
        <f>C13+C18+C25</f>
        <v>0</v>
      </c>
      <c r="D7" s="5"/>
      <c r="E7" s="5"/>
      <c r="F7" s="5"/>
      <c r="G7" s="5"/>
      <c r="H7" s="5"/>
      <c r="I7" s="5"/>
    </row>
    <row r="8" spans="1:9" ht="15.75" hidden="1" customHeight="1" x14ac:dyDescent="0.25">
      <c r="A8" s="6" t="s">
        <v>7</v>
      </c>
      <c r="B8" s="7" t="s">
        <v>8</v>
      </c>
      <c r="C8" s="8">
        <f t="shared" ref="C8" si="2">C9+C11</f>
        <v>0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</row>
    <row r="9" spans="1:9" s="12" customFormat="1" ht="31.5" hidden="1" customHeight="1" x14ac:dyDescent="0.25">
      <c r="A9" s="9" t="s">
        <v>9</v>
      </c>
      <c r="B9" s="10" t="s">
        <v>10</v>
      </c>
      <c r="C9" s="11">
        <f t="shared" ref="C9" si="3">C10</f>
        <v>0</v>
      </c>
      <c r="D9" s="5" t="e">
        <f t="shared" ref="D9:I9" si="4">D10-D12</f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</row>
    <row r="10" spans="1:9" ht="31.5" hidden="1" customHeight="1" x14ac:dyDescent="0.25">
      <c r="A10" s="9" t="s">
        <v>11</v>
      </c>
      <c r="B10" s="10" t="s">
        <v>12</v>
      </c>
      <c r="C10" s="11"/>
      <c r="D10" s="5" t="e">
        <f t="shared" ref="D10:I10" si="5">D11</f>
        <v>#REF!</v>
      </c>
      <c r="E10" s="5" t="e">
        <f t="shared" si="5"/>
        <v>#REF!</v>
      </c>
      <c r="F10" s="5" t="e">
        <f t="shared" si="5"/>
        <v>#REF!</v>
      </c>
      <c r="G10" s="5" t="e">
        <f t="shared" si="5"/>
        <v>#REF!</v>
      </c>
      <c r="H10" s="5" t="e">
        <f t="shared" si="5"/>
        <v>#REF!</v>
      </c>
      <c r="I10" s="5" t="e">
        <f t="shared" si="5"/>
        <v>#REF!</v>
      </c>
    </row>
    <row r="11" spans="1:9" ht="40.5" hidden="1" customHeight="1" x14ac:dyDescent="0.25">
      <c r="A11" s="9" t="s">
        <v>13</v>
      </c>
      <c r="B11" s="10" t="s">
        <v>14</v>
      </c>
      <c r="C11" s="11">
        <f t="shared" ref="C11" si="6">C12</f>
        <v>0</v>
      </c>
      <c r="D11" s="5" t="e">
        <f>D13+#REF!+D18-D16-D19</f>
        <v>#REF!</v>
      </c>
      <c r="E11" s="5" t="e">
        <f>E13+#REF!+E18-E16-E19</f>
        <v>#REF!</v>
      </c>
      <c r="F11" s="5" t="e">
        <f>F13+#REF!+F18-F16-F19</f>
        <v>#REF!</v>
      </c>
      <c r="G11" s="5" t="e">
        <f>G13+#REF!+G18-G16-G19</f>
        <v>#REF!</v>
      </c>
      <c r="H11" s="5" t="e">
        <f>H13+#REF!+H18-H16-H19</f>
        <v>#REF!</v>
      </c>
      <c r="I11" s="5" t="e">
        <f>I13+#REF!+I18-I16-I19</f>
        <v>#REF!</v>
      </c>
    </row>
    <row r="12" spans="1:9" ht="43.5" hidden="1" customHeight="1" x14ac:dyDescent="0.25">
      <c r="A12" s="9" t="s">
        <v>15</v>
      </c>
      <c r="B12" s="10" t="s">
        <v>16</v>
      </c>
      <c r="C12" s="11"/>
      <c r="D12" s="5">
        <f t="shared" ref="D12:I12" si="7">D13</f>
        <v>160000</v>
      </c>
      <c r="E12" s="5">
        <f t="shared" si="7"/>
        <v>160000</v>
      </c>
      <c r="F12" s="5">
        <f t="shared" si="7"/>
        <v>160000</v>
      </c>
      <c r="G12" s="5">
        <f t="shared" si="7"/>
        <v>160000</v>
      </c>
      <c r="H12" s="5">
        <f t="shared" si="7"/>
        <v>160000</v>
      </c>
      <c r="I12" s="5">
        <f t="shared" si="7"/>
        <v>160000</v>
      </c>
    </row>
    <row r="13" spans="1:9" ht="30.75" customHeight="1" x14ac:dyDescent="0.25">
      <c r="A13" s="6" t="s">
        <v>7</v>
      </c>
      <c r="B13" s="7" t="s">
        <v>157</v>
      </c>
      <c r="C13" s="11">
        <f t="shared" ref="C13" si="8">C14-C16</f>
        <v>633</v>
      </c>
      <c r="D13" s="5">
        <v>160000</v>
      </c>
      <c r="E13" s="5">
        <v>160000</v>
      </c>
      <c r="F13" s="5">
        <v>160000</v>
      </c>
      <c r="G13" s="5">
        <v>160000</v>
      </c>
      <c r="H13" s="5">
        <v>160000</v>
      </c>
      <c r="I13" s="5">
        <v>160000</v>
      </c>
    </row>
    <row r="14" spans="1:9" s="12" customFormat="1" ht="56.25" customHeight="1" x14ac:dyDescent="0.25">
      <c r="A14" s="9" t="s">
        <v>9</v>
      </c>
      <c r="B14" s="10" t="s">
        <v>158</v>
      </c>
      <c r="C14" s="11">
        <f t="shared" ref="C14" si="9">C15</f>
        <v>633</v>
      </c>
      <c r="D14" s="5">
        <f t="shared" ref="D14:I14" si="10">D15-D17</f>
        <v>-4978.640000000014</v>
      </c>
      <c r="E14" s="5">
        <f t="shared" si="10"/>
        <v>-4978.640000000014</v>
      </c>
      <c r="F14" s="5">
        <f t="shared" si="10"/>
        <v>-4978.640000000014</v>
      </c>
      <c r="G14" s="5">
        <f t="shared" si="10"/>
        <v>-4978.640000000014</v>
      </c>
      <c r="H14" s="5">
        <f t="shared" si="10"/>
        <v>-4978.640000000014</v>
      </c>
      <c r="I14" s="5">
        <f t="shared" si="10"/>
        <v>-4978.640000000014</v>
      </c>
    </row>
    <row r="15" spans="1:9" ht="50.25" customHeight="1" x14ac:dyDescent="0.25">
      <c r="A15" s="9" t="s">
        <v>17</v>
      </c>
      <c r="B15" s="10" t="s">
        <v>12</v>
      </c>
      <c r="C15" s="11">
        <v>633</v>
      </c>
      <c r="D15" s="5">
        <f t="shared" ref="D15:I15" si="11">D16</f>
        <v>250000</v>
      </c>
      <c r="E15" s="5">
        <f t="shared" si="11"/>
        <v>250000</v>
      </c>
      <c r="F15" s="5">
        <f t="shared" si="11"/>
        <v>250000</v>
      </c>
      <c r="G15" s="5">
        <f t="shared" si="11"/>
        <v>250000</v>
      </c>
      <c r="H15" s="5">
        <f t="shared" si="11"/>
        <v>250000</v>
      </c>
      <c r="I15" s="5">
        <f t="shared" si="11"/>
        <v>250000</v>
      </c>
    </row>
    <row r="16" spans="1:9" ht="44.25" customHeight="1" x14ac:dyDescent="0.25">
      <c r="A16" s="9" t="s">
        <v>13</v>
      </c>
      <c r="B16" s="10" t="s">
        <v>14</v>
      </c>
      <c r="C16" s="11">
        <f t="shared" ref="C16" si="12">C17</f>
        <v>0</v>
      </c>
      <c r="D16" s="5">
        <v>250000</v>
      </c>
      <c r="E16" s="5">
        <v>250000</v>
      </c>
      <c r="F16" s="5">
        <v>250000</v>
      </c>
      <c r="G16" s="5">
        <v>250000</v>
      </c>
      <c r="H16" s="5">
        <v>250000</v>
      </c>
      <c r="I16" s="5">
        <v>250000</v>
      </c>
    </row>
    <row r="17" spans="1:9" ht="42" customHeight="1" x14ac:dyDescent="0.25">
      <c r="A17" s="9" t="s">
        <v>18</v>
      </c>
      <c r="B17" s="10" t="s">
        <v>19</v>
      </c>
      <c r="C17" s="11">
        <v>0</v>
      </c>
      <c r="D17" s="5">
        <f t="shared" ref="D17:I17" si="13">D18</f>
        <v>254978.64</v>
      </c>
      <c r="E17" s="5">
        <f t="shared" si="13"/>
        <v>254978.64</v>
      </c>
      <c r="F17" s="5">
        <f t="shared" si="13"/>
        <v>254978.64</v>
      </c>
      <c r="G17" s="5">
        <f t="shared" si="13"/>
        <v>254978.64</v>
      </c>
      <c r="H17" s="5">
        <f t="shared" si="13"/>
        <v>254978.64</v>
      </c>
      <c r="I17" s="5">
        <f t="shared" si="13"/>
        <v>254978.64</v>
      </c>
    </row>
    <row r="18" spans="1:9" ht="41.25" customHeight="1" x14ac:dyDescent="0.25">
      <c r="A18" s="6" t="s">
        <v>20</v>
      </c>
      <c r="B18" s="7" t="s">
        <v>159</v>
      </c>
      <c r="C18" s="8">
        <f t="shared" ref="C18" si="14">C19-(-C22)</f>
        <v>-633</v>
      </c>
      <c r="D18" s="5">
        <f t="shared" ref="D18:I18" si="15">4978.64+250000</f>
        <v>254978.64</v>
      </c>
      <c r="E18" s="5">
        <f t="shared" si="15"/>
        <v>254978.64</v>
      </c>
      <c r="F18" s="5">
        <f t="shared" si="15"/>
        <v>254978.64</v>
      </c>
      <c r="G18" s="5">
        <f t="shared" si="15"/>
        <v>254978.64</v>
      </c>
      <c r="H18" s="5">
        <f t="shared" si="15"/>
        <v>254978.64</v>
      </c>
      <c r="I18" s="5">
        <f t="shared" si="15"/>
        <v>254978.64</v>
      </c>
    </row>
    <row r="19" spans="1:9" s="12" customFormat="1" ht="75" customHeight="1" x14ac:dyDescent="0.25">
      <c r="A19" s="9" t="s">
        <v>21</v>
      </c>
      <c r="B19" s="10" t="s">
        <v>160</v>
      </c>
      <c r="C19" s="11">
        <f t="shared" ref="C19" si="16">C20</f>
        <v>5000</v>
      </c>
      <c r="D19" s="5" t="e">
        <f>#REF!+D20</f>
        <v>#REF!</v>
      </c>
      <c r="E19" s="5" t="e">
        <f>#REF!+E20</f>
        <v>#REF!</v>
      </c>
      <c r="F19" s="5" t="e">
        <f>#REF!+F20</f>
        <v>#REF!</v>
      </c>
      <c r="G19" s="5" t="e">
        <f>#REF!+G20</f>
        <v>#REF!</v>
      </c>
      <c r="H19" s="5" t="e">
        <f>#REF!+H20</f>
        <v>#REF!</v>
      </c>
      <c r="I19" s="5" t="e">
        <f>#REF!+I20</f>
        <v>#REF!</v>
      </c>
    </row>
    <row r="20" spans="1:9" ht="75" customHeight="1" x14ac:dyDescent="0.25">
      <c r="A20" s="9" t="s">
        <v>23</v>
      </c>
      <c r="B20" s="10" t="s">
        <v>161</v>
      </c>
      <c r="C20" s="11">
        <f>C21</f>
        <v>5000</v>
      </c>
      <c r="D20" s="5" t="e">
        <f>D22 -#REF!</f>
        <v>#REF!</v>
      </c>
      <c r="E20" s="5" t="e">
        <f>E22 -#REF!</f>
        <v>#REF!</v>
      </c>
      <c r="F20" s="5" t="e">
        <f>F22 -#REF!</f>
        <v>#REF!</v>
      </c>
      <c r="G20" s="5" t="e">
        <f>G22 -#REF!</f>
        <v>#REF!</v>
      </c>
      <c r="H20" s="5" t="e">
        <f>H22 -#REF!</f>
        <v>#REF!</v>
      </c>
      <c r="I20" s="5" t="e">
        <f>I22 -#REF!</f>
        <v>#REF!</v>
      </c>
    </row>
    <row r="21" spans="1:9" ht="86.25" customHeight="1" x14ac:dyDescent="0.25">
      <c r="A21" s="9" t="s">
        <v>25</v>
      </c>
      <c r="B21" s="10" t="s">
        <v>191</v>
      </c>
      <c r="C21" s="11">
        <v>5000</v>
      </c>
      <c r="D21" s="5"/>
      <c r="E21" s="5"/>
      <c r="F21" s="5"/>
      <c r="G21" s="5"/>
      <c r="H21" s="5"/>
      <c r="I21" s="5"/>
    </row>
    <row r="22" spans="1:9" ht="75" customHeight="1" x14ac:dyDescent="0.25">
      <c r="A22" s="9" t="s">
        <v>22</v>
      </c>
      <c r="B22" s="10" t="s">
        <v>162</v>
      </c>
      <c r="C22" s="11">
        <f t="shared" ref="C22" si="17">C23</f>
        <v>-5633</v>
      </c>
      <c r="D22" s="5" t="e">
        <f>#REF!+D23</f>
        <v>#REF!</v>
      </c>
      <c r="E22" s="5" t="e">
        <f>#REF!+E23</f>
        <v>#REF!</v>
      </c>
      <c r="F22" s="5" t="e">
        <f>#REF!+F23</f>
        <v>#REF!</v>
      </c>
      <c r="G22" s="5" t="e">
        <f>#REF!+G23</f>
        <v>#REF!</v>
      </c>
      <c r="H22" s="5" t="e">
        <f>#REF!+H23</f>
        <v>#REF!</v>
      </c>
      <c r="I22" s="5" t="e">
        <f>#REF!+I23</f>
        <v>#REF!</v>
      </c>
    </row>
    <row r="23" spans="1:9" ht="75" customHeight="1" x14ac:dyDescent="0.25">
      <c r="A23" s="9" t="s">
        <v>24</v>
      </c>
      <c r="B23" s="10" t="s">
        <v>163</v>
      </c>
      <c r="C23" s="11">
        <f>-5000-633</f>
        <v>-5633</v>
      </c>
      <c r="D23" s="5">
        <v>2800</v>
      </c>
      <c r="E23" s="5">
        <v>2800</v>
      </c>
      <c r="F23" s="5">
        <v>2800</v>
      </c>
      <c r="G23" s="5">
        <v>2800</v>
      </c>
      <c r="H23" s="5">
        <v>2800</v>
      </c>
      <c r="I23" s="5">
        <v>2800</v>
      </c>
    </row>
    <row r="24" spans="1:9" ht="104.25" customHeight="1" x14ac:dyDescent="0.25">
      <c r="A24" s="9" t="s">
        <v>26</v>
      </c>
      <c r="B24" s="10" t="s">
        <v>190</v>
      </c>
      <c r="C24" s="11">
        <v>-5000</v>
      </c>
    </row>
    <row r="25" spans="1:9" hidden="1" x14ac:dyDescent="0.25">
      <c r="A25" s="9" t="s">
        <v>164</v>
      </c>
      <c r="B25" s="10" t="s">
        <v>6</v>
      </c>
      <c r="C25" s="57">
        <f t="shared" ref="C25:C29" si="18">C26</f>
        <v>0</v>
      </c>
    </row>
    <row r="26" spans="1:9" ht="31.5" hidden="1" x14ac:dyDescent="0.25">
      <c r="A26" s="9" t="s">
        <v>165</v>
      </c>
      <c r="B26" s="10" t="s">
        <v>166</v>
      </c>
      <c r="C26" s="57">
        <f t="shared" si="18"/>
        <v>0</v>
      </c>
    </row>
    <row r="27" spans="1:9" hidden="1" x14ac:dyDescent="0.25">
      <c r="A27" s="9" t="s">
        <v>167</v>
      </c>
      <c r="B27" s="10" t="s">
        <v>168</v>
      </c>
      <c r="C27" s="58">
        <f t="shared" si="18"/>
        <v>0</v>
      </c>
    </row>
    <row r="28" spans="1:9" hidden="1" x14ac:dyDescent="0.25">
      <c r="A28" s="9" t="s">
        <v>169</v>
      </c>
      <c r="B28" s="10" t="s">
        <v>170</v>
      </c>
      <c r="C28" s="57">
        <f t="shared" si="18"/>
        <v>0</v>
      </c>
    </row>
    <row r="29" spans="1:9" hidden="1" x14ac:dyDescent="0.25">
      <c r="A29" s="9" t="s">
        <v>171</v>
      </c>
      <c r="B29" s="10" t="s">
        <v>170</v>
      </c>
      <c r="C29" s="57">
        <f t="shared" si="18"/>
        <v>0</v>
      </c>
    </row>
    <row r="30" spans="1:9" ht="31.5" hidden="1" x14ac:dyDescent="0.25">
      <c r="A30" s="9" t="s">
        <v>172</v>
      </c>
      <c r="B30" s="10" t="s">
        <v>173</v>
      </c>
      <c r="C30" s="58">
        <v>0</v>
      </c>
    </row>
    <row r="31" spans="1:9" hidden="1" x14ac:dyDescent="0.25">
      <c r="B31" s="13"/>
      <c r="C31" s="14"/>
    </row>
    <row r="32" spans="1:9" x14ac:dyDescent="0.25">
      <c r="B32" s="13"/>
      <c r="C32" s="14"/>
    </row>
    <row r="33" spans="2:3" x14ac:dyDescent="0.25">
      <c r="B33" s="13"/>
      <c r="C33" s="14"/>
    </row>
    <row r="34" spans="2:3" x14ac:dyDescent="0.25">
      <c r="B34" s="13"/>
      <c r="C34" s="14"/>
    </row>
    <row r="35" spans="2:3" x14ac:dyDescent="0.25">
      <c r="B35" s="15"/>
      <c r="C35" s="16"/>
    </row>
    <row r="36" spans="2:3" x14ac:dyDescent="0.25">
      <c r="B36" s="15"/>
      <c r="C36" s="16"/>
    </row>
    <row r="37" spans="2:3" x14ac:dyDescent="0.25">
      <c r="B37" s="15"/>
      <c r="C37" s="16"/>
    </row>
    <row r="38" spans="2:3" x14ac:dyDescent="0.25">
      <c r="C38" s="17"/>
    </row>
    <row r="39" spans="2:3" x14ac:dyDescent="0.25">
      <c r="C39" s="17"/>
    </row>
    <row r="40" spans="2:3" x14ac:dyDescent="0.25">
      <c r="C40" s="17"/>
    </row>
    <row r="41" spans="2:3" x14ac:dyDescent="0.25">
      <c r="C41" s="17"/>
    </row>
    <row r="42" spans="2:3" x14ac:dyDescent="0.25">
      <c r="C42" s="17"/>
    </row>
    <row r="43" spans="2:3" x14ac:dyDescent="0.25">
      <c r="C43" s="17"/>
    </row>
    <row r="44" spans="2:3" x14ac:dyDescent="0.25">
      <c r="C44" s="17"/>
    </row>
    <row r="45" spans="2:3" x14ac:dyDescent="0.25">
      <c r="C45" s="17"/>
    </row>
    <row r="46" spans="2:3" x14ac:dyDescent="0.25">
      <c r="C46" s="17"/>
    </row>
    <row r="47" spans="2:3" x14ac:dyDescent="0.25">
      <c r="C47" s="17"/>
    </row>
    <row r="48" spans="2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17"/>
    </row>
    <row r="52" spans="3:3" x14ac:dyDescent="0.25">
      <c r="C52" s="17"/>
    </row>
    <row r="53" spans="3:3" x14ac:dyDescent="0.25">
      <c r="C53" s="17"/>
    </row>
    <row r="54" spans="3:3" x14ac:dyDescent="0.25">
      <c r="C54" s="17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17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3:3" x14ac:dyDescent="0.25">
      <c r="C65" s="17"/>
    </row>
    <row r="66" spans="3:3" x14ac:dyDescent="0.25">
      <c r="C66" s="17"/>
    </row>
    <row r="67" spans="3:3" x14ac:dyDescent="0.25">
      <c r="C67" s="17"/>
    </row>
    <row r="68" spans="3:3" x14ac:dyDescent="0.25">
      <c r="C68" s="17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94" spans="3:3" x14ac:dyDescent="0.25">
      <c r="C94" s="17"/>
    </row>
    <row r="95" spans="3:3" x14ac:dyDescent="0.25">
      <c r="C95" s="17"/>
    </row>
    <row r="96" spans="3:3" x14ac:dyDescent="0.25">
      <c r="C96" s="17"/>
    </row>
    <row r="97" spans="3:3" x14ac:dyDescent="0.25">
      <c r="C97" s="17"/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  <row r="101" spans="3:3" x14ac:dyDescent="0.25">
      <c r="C101" s="17"/>
    </row>
    <row r="102" spans="3:3" x14ac:dyDescent="0.25">
      <c r="C102" s="17"/>
    </row>
    <row r="103" spans="3:3" x14ac:dyDescent="0.25">
      <c r="C103" s="17"/>
    </row>
    <row r="104" spans="3:3" x14ac:dyDescent="0.25">
      <c r="C104" s="17"/>
    </row>
    <row r="105" spans="3:3" x14ac:dyDescent="0.25">
      <c r="C105" s="17"/>
    </row>
    <row r="106" spans="3:3" x14ac:dyDescent="0.25">
      <c r="C106" s="17"/>
    </row>
    <row r="107" spans="3:3" x14ac:dyDescent="0.25">
      <c r="C107" s="17"/>
    </row>
    <row r="108" spans="3:3" x14ac:dyDescent="0.25">
      <c r="C108" s="17"/>
    </row>
    <row r="109" spans="3:3" x14ac:dyDescent="0.25">
      <c r="C109" s="17"/>
    </row>
    <row r="110" spans="3:3" x14ac:dyDescent="0.25">
      <c r="C110" s="17"/>
    </row>
    <row r="111" spans="3:3" x14ac:dyDescent="0.25">
      <c r="C111" s="17"/>
    </row>
    <row r="112" spans="3:3" x14ac:dyDescent="0.25">
      <c r="C112" s="17"/>
    </row>
    <row r="113" spans="3:3" x14ac:dyDescent="0.25">
      <c r="C113" s="17"/>
    </row>
    <row r="114" spans="3:3" x14ac:dyDescent="0.25">
      <c r="C114" s="17"/>
    </row>
    <row r="115" spans="3:3" x14ac:dyDescent="0.25">
      <c r="C115" s="17"/>
    </row>
    <row r="116" spans="3:3" x14ac:dyDescent="0.25">
      <c r="C116" s="17"/>
    </row>
    <row r="117" spans="3:3" x14ac:dyDescent="0.25">
      <c r="C117" s="17"/>
    </row>
    <row r="118" spans="3:3" x14ac:dyDescent="0.25">
      <c r="C118" s="17"/>
    </row>
    <row r="119" spans="3:3" x14ac:dyDescent="0.25">
      <c r="C119" s="17"/>
    </row>
    <row r="120" spans="3:3" x14ac:dyDescent="0.25">
      <c r="C120" s="17"/>
    </row>
    <row r="121" spans="3:3" x14ac:dyDescent="0.25">
      <c r="C121" s="17"/>
    </row>
    <row r="122" spans="3:3" x14ac:dyDescent="0.25">
      <c r="C122" s="17"/>
    </row>
    <row r="123" spans="3:3" x14ac:dyDescent="0.25">
      <c r="C123" s="17"/>
    </row>
    <row r="124" spans="3:3" x14ac:dyDescent="0.25">
      <c r="C124" s="17"/>
    </row>
    <row r="125" spans="3:3" x14ac:dyDescent="0.25">
      <c r="C125" s="17"/>
    </row>
    <row r="126" spans="3:3" x14ac:dyDescent="0.25">
      <c r="C126" s="17"/>
    </row>
    <row r="127" spans="3:3" x14ac:dyDescent="0.25">
      <c r="C127" s="17"/>
    </row>
    <row r="128" spans="3:3" x14ac:dyDescent="0.25">
      <c r="C128" s="17"/>
    </row>
    <row r="129" spans="3:3" x14ac:dyDescent="0.25">
      <c r="C129" s="17"/>
    </row>
    <row r="130" spans="3:3" x14ac:dyDescent="0.25">
      <c r="C130" s="17"/>
    </row>
    <row r="131" spans="3:3" x14ac:dyDescent="0.25">
      <c r="C131" s="17"/>
    </row>
    <row r="132" spans="3:3" x14ac:dyDescent="0.25">
      <c r="C132" s="17"/>
    </row>
    <row r="133" spans="3:3" x14ac:dyDescent="0.25">
      <c r="C133" s="17"/>
    </row>
    <row r="134" spans="3:3" x14ac:dyDescent="0.25">
      <c r="C134" s="17"/>
    </row>
    <row r="135" spans="3:3" x14ac:dyDescent="0.25">
      <c r="C135" s="17"/>
    </row>
    <row r="136" spans="3:3" x14ac:dyDescent="0.25">
      <c r="C136" s="17"/>
    </row>
    <row r="137" spans="3:3" x14ac:dyDescent="0.25">
      <c r="C137" s="17"/>
    </row>
    <row r="138" spans="3:3" x14ac:dyDescent="0.25">
      <c r="C138" s="17"/>
    </row>
    <row r="139" spans="3:3" x14ac:dyDescent="0.25">
      <c r="C139" s="17"/>
    </row>
    <row r="140" spans="3:3" x14ac:dyDescent="0.25">
      <c r="C140" s="17"/>
    </row>
    <row r="141" spans="3:3" x14ac:dyDescent="0.25">
      <c r="C141" s="17"/>
    </row>
    <row r="142" spans="3:3" x14ac:dyDescent="0.25">
      <c r="C142" s="17"/>
    </row>
    <row r="143" spans="3:3" x14ac:dyDescent="0.25">
      <c r="C143" s="17"/>
    </row>
    <row r="144" spans="3:3" x14ac:dyDescent="0.25">
      <c r="C144" s="17"/>
    </row>
    <row r="145" spans="3:3" x14ac:dyDescent="0.25">
      <c r="C145" s="17"/>
    </row>
    <row r="146" spans="3:3" x14ac:dyDescent="0.25">
      <c r="C146" s="17"/>
    </row>
    <row r="147" spans="3:3" x14ac:dyDescent="0.25">
      <c r="C147" s="17"/>
    </row>
  </sheetData>
  <mergeCells count="5">
    <mergeCell ref="A2:C2"/>
    <mergeCell ref="A4:A5"/>
    <mergeCell ref="B4:B5"/>
    <mergeCell ref="C4:C5"/>
    <mergeCell ref="B1:C1"/>
  </mergeCells>
  <pageMargins left="0.9055118110236221" right="0" top="0.35433070866141736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9"/>
  <sheetViews>
    <sheetView view="pageBreakPreview" zoomScale="60" zoomScaleNormal="100" workbookViewId="0">
      <selection activeCell="A25" sqref="A25"/>
    </sheetView>
  </sheetViews>
  <sheetFormatPr defaultRowHeight="15.75" x14ac:dyDescent="0.25"/>
  <cols>
    <col min="1" max="1" width="66.42578125" style="1" customWidth="1"/>
    <col min="2" max="2" width="35.7109375" style="1" customWidth="1"/>
    <col min="3" max="3" width="26.5703125" style="18" customWidth="1"/>
    <col min="4" max="9" width="0" style="1" hidden="1" customWidth="1"/>
    <col min="10" max="10" width="18.140625" style="1" customWidth="1"/>
    <col min="11" max="16384" width="9.140625" style="1"/>
  </cols>
  <sheetData>
    <row r="1" spans="1:10" ht="93" customHeight="1" x14ac:dyDescent="0.25">
      <c r="B1" s="2"/>
      <c r="C1" s="87" t="s">
        <v>250</v>
      </c>
      <c r="D1" s="87"/>
      <c r="E1" s="87"/>
      <c r="F1" s="87"/>
      <c r="G1" s="87"/>
      <c r="H1" s="87"/>
      <c r="I1" s="87"/>
      <c r="J1" s="87"/>
    </row>
    <row r="2" spans="1:10" ht="40.5" customHeight="1" x14ac:dyDescent="0.25">
      <c r="A2" s="78" t="s">
        <v>251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9.149999999999999" customHeight="1" x14ac:dyDescent="0.25">
      <c r="B3" s="3"/>
      <c r="C3" s="88" t="s">
        <v>0</v>
      </c>
      <c r="D3" s="88"/>
      <c r="E3" s="88"/>
      <c r="F3" s="88"/>
      <c r="G3" s="88"/>
      <c r="H3" s="88"/>
      <c r="I3" s="88"/>
      <c r="J3" s="88"/>
    </row>
    <row r="4" spans="1:10" ht="18.75" customHeight="1" x14ac:dyDescent="0.25">
      <c r="A4" s="79" t="s">
        <v>1</v>
      </c>
      <c r="B4" s="81" t="s">
        <v>2</v>
      </c>
      <c r="C4" s="86" t="s">
        <v>3</v>
      </c>
      <c r="D4" s="86"/>
      <c r="E4" s="86"/>
      <c r="F4" s="86"/>
      <c r="G4" s="86"/>
      <c r="H4" s="86"/>
      <c r="I4" s="86"/>
      <c r="J4" s="86"/>
    </row>
    <row r="5" spans="1:10" ht="18.75" customHeight="1" x14ac:dyDescent="0.25">
      <c r="A5" s="80"/>
      <c r="B5" s="82"/>
      <c r="C5" s="62" t="s">
        <v>256</v>
      </c>
      <c r="D5" s="5">
        <v>395978.2</v>
      </c>
      <c r="E5" s="5">
        <v>395978.2</v>
      </c>
      <c r="F5" s="5">
        <v>395978.2</v>
      </c>
      <c r="G5" s="5">
        <v>395978.2</v>
      </c>
      <c r="H5" s="5">
        <v>395978.2</v>
      </c>
      <c r="I5" s="5">
        <v>395978.2</v>
      </c>
      <c r="J5" s="61" t="s">
        <v>252</v>
      </c>
    </row>
    <row r="6" spans="1:10" x14ac:dyDescent="0.25">
      <c r="A6" s="6" t="s">
        <v>4</v>
      </c>
      <c r="B6" s="7"/>
      <c r="C6" s="8">
        <f>-C7</f>
        <v>0</v>
      </c>
      <c r="D6" s="8">
        <f t="shared" ref="D6:I6" si="0">-D7</f>
        <v>-250000</v>
      </c>
      <c r="E6" s="8">
        <f t="shared" si="0"/>
        <v>-250000</v>
      </c>
      <c r="F6" s="8">
        <f t="shared" si="0"/>
        <v>-250000</v>
      </c>
      <c r="G6" s="8">
        <f t="shared" si="0"/>
        <v>-250000</v>
      </c>
      <c r="H6" s="8">
        <f t="shared" si="0"/>
        <v>-250000</v>
      </c>
      <c r="I6" s="8">
        <f t="shared" si="0"/>
        <v>-250000</v>
      </c>
      <c r="J6" s="8">
        <f>-J7</f>
        <v>0</v>
      </c>
    </row>
    <row r="7" spans="1:10" ht="36.75" customHeight="1" x14ac:dyDescent="0.25">
      <c r="A7" s="6" t="s">
        <v>5</v>
      </c>
      <c r="B7" s="7" t="s">
        <v>6</v>
      </c>
      <c r="C7" s="8">
        <f t="shared" ref="C7:J7" si="1">C13+C20</f>
        <v>0</v>
      </c>
      <c r="D7" s="8">
        <f t="shared" si="1"/>
        <v>250000</v>
      </c>
      <c r="E7" s="8">
        <f t="shared" si="1"/>
        <v>250000</v>
      </c>
      <c r="F7" s="8">
        <f t="shared" si="1"/>
        <v>250000</v>
      </c>
      <c r="G7" s="8">
        <f t="shared" si="1"/>
        <v>250000</v>
      </c>
      <c r="H7" s="8">
        <f t="shared" si="1"/>
        <v>250000</v>
      </c>
      <c r="I7" s="8">
        <f t="shared" si="1"/>
        <v>250000</v>
      </c>
      <c r="J7" s="8">
        <f t="shared" si="1"/>
        <v>0</v>
      </c>
    </row>
    <row r="8" spans="1:10" ht="15.75" hidden="1" customHeight="1" x14ac:dyDescent="0.25">
      <c r="A8" s="6" t="s">
        <v>7</v>
      </c>
      <c r="B8" s="7" t="s">
        <v>8</v>
      </c>
      <c r="C8" s="8">
        <f t="shared" ref="C8" si="2">C9+C11</f>
        <v>0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  <c r="J8" s="8">
        <f t="shared" ref="J8" si="3">J9+J11</f>
        <v>0</v>
      </c>
    </row>
    <row r="9" spans="1:10" s="12" customFormat="1" ht="31.5" hidden="1" customHeight="1" x14ac:dyDescent="0.25">
      <c r="A9" s="9" t="s">
        <v>9</v>
      </c>
      <c r="B9" s="10" t="s">
        <v>10</v>
      </c>
      <c r="C9" s="11">
        <f t="shared" ref="C9" si="4">C10</f>
        <v>0</v>
      </c>
      <c r="D9" s="5" t="e">
        <f t="shared" ref="D9:I9" si="5">D10-D12</f>
        <v>#REF!</v>
      </c>
      <c r="E9" s="5" t="e">
        <f t="shared" si="5"/>
        <v>#REF!</v>
      </c>
      <c r="F9" s="5" t="e">
        <f t="shared" si="5"/>
        <v>#REF!</v>
      </c>
      <c r="G9" s="5" t="e">
        <f t="shared" si="5"/>
        <v>#REF!</v>
      </c>
      <c r="H9" s="5" t="e">
        <f t="shared" si="5"/>
        <v>#REF!</v>
      </c>
      <c r="I9" s="5" t="e">
        <f t="shared" si="5"/>
        <v>#REF!</v>
      </c>
      <c r="J9" s="11">
        <f t="shared" ref="J9" si="6">J10</f>
        <v>0</v>
      </c>
    </row>
    <row r="10" spans="1:10" ht="31.5" hidden="1" customHeight="1" x14ac:dyDescent="0.25">
      <c r="A10" s="9" t="s">
        <v>11</v>
      </c>
      <c r="B10" s="10" t="s">
        <v>12</v>
      </c>
      <c r="C10" s="11"/>
      <c r="D10" s="5" t="e">
        <f t="shared" ref="D10:I10" si="7">D11</f>
        <v>#REF!</v>
      </c>
      <c r="E10" s="5" t="e">
        <f t="shared" si="7"/>
        <v>#REF!</v>
      </c>
      <c r="F10" s="5" t="e">
        <f t="shared" si="7"/>
        <v>#REF!</v>
      </c>
      <c r="G10" s="5" t="e">
        <f t="shared" si="7"/>
        <v>#REF!</v>
      </c>
      <c r="H10" s="5" t="e">
        <f t="shared" si="7"/>
        <v>#REF!</v>
      </c>
      <c r="I10" s="5" t="e">
        <f t="shared" si="7"/>
        <v>#REF!</v>
      </c>
      <c r="J10" s="11"/>
    </row>
    <row r="11" spans="1:10" ht="40.5" hidden="1" customHeight="1" x14ac:dyDescent="0.25">
      <c r="A11" s="9" t="s">
        <v>13</v>
      </c>
      <c r="B11" s="10" t="s">
        <v>14</v>
      </c>
      <c r="C11" s="11">
        <f t="shared" ref="C11" si="8">C12</f>
        <v>0</v>
      </c>
      <c r="D11" s="5" t="e">
        <f>D13+#REF!+D20-D16-D21</f>
        <v>#REF!</v>
      </c>
      <c r="E11" s="5" t="e">
        <f>E13+#REF!+E20-E16-E21</f>
        <v>#REF!</v>
      </c>
      <c r="F11" s="5" t="e">
        <f>F13+#REF!+F20-F16-F21</f>
        <v>#REF!</v>
      </c>
      <c r="G11" s="5" t="e">
        <f>G13+#REF!+G20-G16-G21</f>
        <v>#REF!</v>
      </c>
      <c r="H11" s="5" t="e">
        <f>H13+#REF!+H20-H16-H21</f>
        <v>#REF!</v>
      </c>
      <c r="I11" s="5" t="e">
        <f>I13+#REF!+I20-I16-I21</f>
        <v>#REF!</v>
      </c>
      <c r="J11" s="11">
        <f t="shared" ref="J11" si="9">J12</f>
        <v>0</v>
      </c>
    </row>
    <row r="12" spans="1:10" ht="43.5" hidden="1" customHeight="1" x14ac:dyDescent="0.25">
      <c r="A12" s="9" t="s">
        <v>15</v>
      </c>
      <c r="B12" s="10" t="s">
        <v>16</v>
      </c>
      <c r="C12" s="11"/>
      <c r="D12" s="5">
        <f t="shared" ref="D12:I12" si="10">D13</f>
        <v>-4978.640000000014</v>
      </c>
      <c r="E12" s="5">
        <f t="shared" si="10"/>
        <v>-4978.640000000014</v>
      </c>
      <c r="F12" s="5">
        <f t="shared" si="10"/>
        <v>-4978.640000000014</v>
      </c>
      <c r="G12" s="5">
        <f t="shared" si="10"/>
        <v>-4978.640000000014</v>
      </c>
      <c r="H12" s="5">
        <f t="shared" si="10"/>
        <v>-4978.640000000014</v>
      </c>
      <c r="I12" s="5">
        <f t="shared" si="10"/>
        <v>-4978.640000000014</v>
      </c>
      <c r="J12" s="11"/>
    </row>
    <row r="13" spans="1:10" ht="30.75" customHeight="1" x14ac:dyDescent="0.25">
      <c r="A13" s="6" t="s">
        <v>7</v>
      </c>
      <c r="B13" s="7" t="s">
        <v>157</v>
      </c>
      <c r="C13" s="11">
        <f t="shared" ref="C13:J13" si="11">C14+C18</f>
        <v>634</v>
      </c>
      <c r="D13" s="11">
        <f t="shared" si="11"/>
        <v>-4978.640000000014</v>
      </c>
      <c r="E13" s="11">
        <f t="shared" si="11"/>
        <v>-4978.640000000014</v>
      </c>
      <c r="F13" s="11">
        <f t="shared" si="11"/>
        <v>-4978.640000000014</v>
      </c>
      <c r="G13" s="11">
        <f t="shared" si="11"/>
        <v>-4978.640000000014</v>
      </c>
      <c r="H13" s="11">
        <f t="shared" si="11"/>
        <v>-4978.640000000014</v>
      </c>
      <c r="I13" s="11">
        <f t="shared" si="11"/>
        <v>-4978.640000000014</v>
      </c>
      <c r="J13" s="11">
        <f t="shared" si="11"/>
        <v>0</v>
      </c>
    </row>
    <row r="14" spans="1:10" s="12" customFormat="1" ht="56.25" customHeight="1" x14ac:dyDescent="0.25">
      <c r="A14" s="9" t="s">
        <v>9</v>
      </c>
      <c r="B14" s="10" t="s">
        <v>158</v>
      </c>
      <c r="C14" s="11">
        <f t="shared" ref="C14" si="12">C15</f>
        <v>1267</v>
      </c>
      <c r="D14" s="5">
        <f t="shared" ref="D14:I14" si="13">D15-D17</f>
        <v>-4978.640000000014</v>
      </c>
      <c r="E14" s="5">
        <f t="shared" si="13"/>
        <v>-4978.640000000014</v>
      </c>
      <c r="F14" s="5">
        <f t="shared" si="13"/>
        <v>-4978.640000000014</v>
      </c>
      <c r="G14" s="5">
        <f t="shared" si="13"/>
        <v>-4978.640000000014</v>
      </c>
      <c r="H14" s="5">
        <f t="shared" si="13"/>
        <v>-4978.640000000014</v>
      </c>
      <c r="I14" s="5">
        <f t="shared" si="13"/>
        <v>-4978.640000000014</v>
      </c>
      <c r="J14" s="11">
        <f t="shared" ref="J14" si="14">J15</f>
        <v>1267</v>
      </c>
    </row>
    <row r="15" spans="1:10" ht="50.25" customHeight="1" x14ac:dyDescent="0.25">
      <c r="A15" s="9" t="s">
        <v>17</v>
      </c>
      <c r="B15" s="10" t="s">
        <v>12</v>
      </c>
      <c r="C15" s="11">
        <f>633+634</f>
        <v>1267</v>
      </c>
      <c r="D15" s="5">
        <f t="shared" ref="D15:I15" si="15">D16</f>
        <v>250000</v>
      </c>
      <c r="E15" s="5">
        <f t="shared" si="15"/>
        <v>250000</v>
      </c>
      <c r="F15" s="5">
        <f t="shared" si="15"/>
        <v>250000</v>
      </c>
      <c r="G15" s="5">
        <f t="shared" si="15"/>
        <v>250000</v>
      </c>
      <c r="H15" s="5">
        <f t="shared" si="15"/>
        <v>250000</v>
      </c>
      <c r="I15" s="5">
        <f t="shared" si="15"/>
        <v>250000</v>
      </c>
      <c r="J15" s="11">
        <v>1267</v>
      </c>
    </row>
    <row r="16" spans="1:10" ht="41.25" hidden="1" customHeight="1" x14ac:dyDescent="0.25">
      <c r="A16" s="9" t="s">
        <v>13</v>
      </c>
      <c r="B16" s="10" t="s">
        <v>14</v>
      </c>
      <c r="C16" s="11">
        <f t="shared" ref="C16" si="16">C17</f>
        <v>0</v>
      </c>
      <c r="D16" s="5">
        <v>250000</v>
      </c>
      <c r="E16" s="5">
        <v>250000</v>
      </c>
      <c r="F16" s="5">
        <v>250000</v>
      </c>
      <c r="G16" s="5">
        <v>250000</v>
      </c>
      <c r="H16" s="5">
        <v>250000</v>
      </c>
      <c r="I16" s="5">
        <v>250000</v>
      </c>
      <c r="J16" s="11">
        <f t="shared" ref="J16" si="17">J17</f>
        <v>0</v>
      </c>
    </row>
    <row r="17" spans="1:10" ht="51.75" hidden="1" customHeight="1" x14ac:dyDescent="0.25">
      <c r="A17" s="9" t="s">
        <v>18</v>
      </c>
      <c r="B17" s="10" t="s">
        <v>19</v>
      </c>
      <c r="C17" s="11">
        <v>0</v>
      </c>
      <c r="D17" s="5">
        <f t="shared" ref="D17:I17" si="18">D20</f>
        <v>254978.64</v>
      </c>
      <c r="E17" s="5">
        <f t="shared" si="18"/>
        <v>254978.64</v>
      </c>
      <c r="F17" s="5">
        <f t="shared" si="18"/>
        <v>254978.64</v>
      </c>
      <c r="G17" s="5">
        <f t="shared" si="18"/>
        <v>254978.64</v>
      </c>
      <c r="H17" s="5">
        <f t="shared" si="18"/>
        <v>254978.64</v>
      </c>
      <c r="I17" s="5">
        <f t="shared" si="18"/>
        <v>254978.64</v>
      </c>
      <c r="J17" s="11">
        <v>0</v>
      </c>
    </row>
    <row r="18" spans="1:10" ht="51.75" customHeight="1" x14ac:dyDescent="0.25">
      <c r="A18" s="9" t="s">
        <v>187</v>
      </c>
      <c r="B18" s="10" t="s">
        <v>188</v>
      </c>
      <c r="C18" s="66">
        <f>C19</f>
        <v>-633</v>
      </c>
      <c r="D18" s="66">
        <f t="shared" ref="D18:J18" si="19">D19</f>
        <v>0</v>
      </c>
      <c r="E18" s="66">
        <f t="shared" si="19"/>
        <v>0</v>
      </c>
      <c r="F18" s="66">
        <f t="shared" si="19"/>
        <v>0</v>
      </c>
      <c r="G18" s="66">
        <f t="shared" si="19"/>
        <v>0</v>
      </c>
      <c r="H18" s="66">
        <f t="shared" si="19"/>
        <v>0</v>
      </c>
      <c r="I18" s="66">
        <f t="shared" si="19"/>
        <v>0</v>
      </c>
      <c r="J18" s="66">
        <f t="shared" si="19"/>
        <v>-1267</v>
      </c>
    </row>
    <row r="19" spans="1:10" ht="51.75" customHeight="1" x14ac:dyDescent="0.25">
      <c r="A19" s="9" t="s">
        <v>189</v>
      </c>
      <c r="B19" s="10" t="s">
        <v>19</v>
      </c>
      <c r="C19" s="66">
        <v>-633</v>
      </c>
      <c r="D19" s="67"/>
      <c r="E19" s="67"/>
      <c r="F19" s="67"/>
      <c r="G19" s="67"/>
      <c r="H19" s="67"/>
      <c r="I19" s="67"/>
      <c r="J19" s="66">
        <v>-1267</v>
      </c>
    </row>
    <row r="20" spans="1:10" ht="41.25" customHeight="1" x14ac:dyDescent="0.25">
      <c r="A20" s="6" t="s">
        <v>20</v>
      </c>
      <c r="B20" s="7" t="s">
        <v>159</v>
      </c>
      <c r="C20" s="8">
        <f>C21-(-C24)</f>
        <v>-634</v>
      </c>
      <c r="D20" s="5">
        <f t="shared" ref="D20:I20" si="20">4978.64+250000</f>
        <v>254978.64</v>
      </c>
      <c r="E20" s="5">
        <f t="shared" si="20"/>
        <v>254978.64</v>
      </c>
      <c r="F20" s="5">
        <f t="shared" si="20"/>
        <v>254978.64</v>
      </c>
      <c r="G20" s="5">
        <f t="shared" si="20"/>
        <v>254978.64</v>
      </c>
      <c r="H20" s="5">
        <f t="shared" si="20"/>
        <v>254978.64</v>
      </c>
      <c r="I20" s="5">
        <f t="shared" si="20"/>
        <v>254978.64</v>
      </c>
      <c r="J20" s="8">
        <f>J21-(-J24)</f>
        <v>0</v>
      </c>
    </row>
    <row r="21" spans="1:10" s="12" customFormat="1" ht="75" customHeight="1" x14ac:dyDescent="0.25">
      <c r="A21" s="9" t="s">
        <v>21</v>
      </c>
      <c r="B21" s="10" t="s">
        <v>160</v>
      </c>
      <c r="C21" s="11">
        <f t="shared" ref="C21" si="21">C22</f>
        <v>5000</v>
      </c>
      <c r="D21" s="5" t="e">
        <f>#REF!+D22</f>
        <v>#REF!</v>
      </c>
      <c r="E21" s="5" t="e">
        <f>#REF!+E22</f>
        <v>#REF!</v>
      </c>
      <c r="F21" s="5" t="e">
        <f>#REF!+F22</f>
        <v>#REF!</v>
      </c>
      <c r="G21" s="5" t="e">
        <f>#REF!+G22</f>
        <v>#REF!</v>
      </c>
      <c r="H21" s="5" t="e">
        <f>#REF!+H22</f>
        <v>#REF!</v>
      </c>
      <c r="I21" s="5" t="e">
        <f>#REF!+I22</f>
        <v>#REF!</v>
      </c>
      <c r="J21" s="11">
        <f t="shared" ref="J21" si="22">J22</f>
        <v>5000</v>
      </c>
    </row>
    <row r="22" spans="1:10" ht="75" customHeight="1" x14ac:dyDescent="0.25">
      <c r="A22" s="9" t="s">
        <v>23</v>
      </c>
      <c r="B22" s="10" t="s">
        <v>161</v>
      </c>
      <c r="C22" s="11">
        <f>C23</f>
        <v>5000</v>
      </c>
      <c r="D22" s="5" t="e">
        <f>D24 -#REF!</f>
        <v>#REF!</v>
      </c>
      <c r="E22" s="5" t="e">
        <f>E24 -#REF!</f>
        <v>#REF!</v>
      </c>
      <c r="F22" s="5" t="e">
        <f>F24 -#REF!</f>
        <v>#REF!</v>
      </c>
      <c r="G22" s="5" t="e">
        <f>G24 -#REF!</f>
        <v>#REF!</v>
      </c>
      <c r="H22" s="5" t="e">
        <f>H24 -#REF!</f>
        <v>#REF!</v>
      </c>
      <c r="I22" s="5" t="e">
        <f>I24 -#REF!</f>
        <v>#REF!</v>
      </c>
      <c r="J22" s="11">
        <f>J23</f>
        <v>5000</v>
      </c>
    </row>
    <row r="23" spans="1:10" ht="86.25" customHeight="1" x14ac:dyDescent="0.25">
      <c r="A23" s="9" t="s">
        <v>25</v>
      </c>
      <c r="B23" s="10" t="s">
        <v>191</v>
      </c>
      <c r="C23" s="11">
        <v>5000</v>
      </c>
      <c r="D23" s="5"/>
      <c r="E23" s="5"/>
      <c r="F23" s="5"/>
      <c r="G23" s="5"/>
      <c r="H23" s="5"/>
      <c r="I23" s="5"/>
      <c r="J23" s="11">
        <v>5000</v>
      </c>
    </row>
    <row r="24" spans="1:10" ht="75" customHeight="1" x14ac:dyDescent="0.25">
      <c r="A24" s="9" t="s">
        <v>22</v>
      </c>
      <c r="B24" s="10" t="s">
        <v>162</v>
      </c>
      <c r="C24" s="11">
        <f t="shared" ref="C24:I24" si="23">C25</f>
        <v>-5634</v>
      </c>
      <c r="D24" s="11">
        <f t="shared" si="23"/>
        <v>-633</v>
      </c>
      <c r="E24" s="11">
        <f t="shared" si="23"/>
        <v>-633</v>
      </c>
      <c r="F24" s="11">
        <f t="shared" si="23"/>
        <v>-633</v>
      </c>
      <c r="G24" s="11">
        <f t="shared" si="23"/>
        <v>-633</v>
      </c>
      <c r="H24" s="11">
        <f t="shared" si="23"/>
        <v>-633</v>
      </c>
      <c r="I24" s="11">
        <f t="shared" si="23"/>
        <v>-633</v>
      </c>
      <c r="J24" s="11">
        <f>J25</f>
        <v>-5000</v>
      </c>
    </row>
    <row r="25" spans="1:10" ht="75" customHeight="1" x14ac:dyDescent="0.25">
      <c r="A25" s="9" t="s">
        <v>24</v>
      </c>
      <c r="B25" s="10" t="s">
        <v>163</v>
      </c>
      <c r="C25" s="11">
        <f>-634+C26</f>
        <v>-5634</v>
      </c>
      <c r="D25" s="11">
        <f t="shared" ref="D25:I25" si="24">-633+D26</f>
        <v>-633</v>
      </c>
      <c r="E25" s="11">
        <f t="shared" si="24"/>
        <v>-633</v>
      </c>
      <c r="F25" s="11">
        <f t="shared" si="24"/>
        <v>-633</v>
      </c>
      <c r="G25" s="11">
        <f t="shared" si="24"/>
        <v>-633</v>
      </c>
      <c r="H25" s="11">
        <f t="shared" si="24"/>
        <v>-633</v>
      </c>
      <c r="I25" s="11">
        <f t="shared" si="24"/>
        <v>-633</v>
      </c>
      <c r="J25" s="11">
        <f>+J26</f>
        <v>-5000</v>
      </c>
    </row>
    <row r="26" spans="1:10" ht="104.25" customHeight="1" x14ac:dyDescent="0.25">
      <c r="A26" s="9" t="s">
        <v>26</v>
      </c>
      <c r="B26" s="10" t="s">
        <v>190</v>
      </c>
      <c r="C26" s="11">
        <v>-5000</v>
      </c>
      <c r="D26" s="59"/>
      <c r="E26" s="59"/>
      <c r="F26" s="59"/>
      <c r="G26" s="59"/>
      <c r="H26" s="59"/>
      <c r="I26" s="59"/>
      <c r="J26" s="11">
        <v>-5000</v>
      </c>
    </row>
    <row r="27" spans="1:10" hidden="1" x14ac:dyDescent="0.25">
      <c r="A27" s="9" t="s">
        <v>164</v>
      </c>
      <c r="B27" s="10" t="s">
        <v>6</v>
      </c>
      <c r="C27" s="60">
        <f t="shared" ref="C27:C31" si="25">C28</f>
        <v>0</v>
      </c>
    </row>
    <row r="28" spans="1:10" ht="31.5" hidden="1" x14ac:dyDescent="0.25">
      <c r="A28" s="9" t="s">
        <v>165</v>
      </c>
      <c r="B28" s="10" t="s">
        <v>166</v>
      </c>
      <c r="C28" s="57">
        <f t="shared" si="25"/>
        <v>0</v>
      </c>
    </row>
    <row r="29" spans="1:10" hidden="1" x14ac:dyDescent="0.25">
      <c r="A29" s="9" t="s">
        <v>167</v>
      </c>
      <c r="B29" s="10" t="s">
        <v>168</v>
      </c>
      <c r="C29" s="58">
        <f t="shared" si="25"/>
        <v>0</v>
      </c>
    </row>
    <row r="30" spans="1:10" hidden="1" x14ac:dyDescent="0.25">
      <c r="A30" s="9" t="s">
        <v>169</v>
      </c>
      <c r="B30" s="10" t="s">
        <v>170</v>
      </c>
      <c r="C30" s="57">
        <f t="shared" si="25"/>
        <v>0</v>
      </c>
    </row>
    <row r="31" spans="1:10" hidden="1" x14ac:dyDescent="0.25">
      <c r="A31" s="9" t="s">
        <v>171</v>
      </c>
      <c r="B31" s="10" t="s">
        <v>170</v>
      </c>
      <c r="C31" s="57">
        <f t="shared" si="25"/>
        <v>0</v>
      </c>
    </row>
    <row r="32" spans="1:10" ht="31.5" hidden="1" x14ac:dyDescent="0.25">
      <c r="A32" s="9" t="s">
        <v>172</v>
      </c>
      <c r="B32" s="10" t="s">
        <v>173</v>
      </c>
      <c r="C32" s="58">
        <v>0</v>
      </c>
    </row>
    <row r="33" spans="2:3" hidden="1" x14ac:dyDescent="0.25">
      <c r="B33" s="13"/>
      <c r="C33" s="14"/>
    </row>
    <row r="34" spans="2:3" x14ac:dyDescent="0.25">
      <c r="B34" s="13"/>
      <c r="C34" s="14"/>
    </row>
    <row r="35" spans="2:3" x14ac:dyDescent="0.25">
      <c r="B35" s="13"/>
      <c r="C35" s="14"/>
    </row>
    <row r="36" spans="2:3" x14ac:dyDescent="0.25">
      <c r="B36" s="13"/>
      <c r="C36" s="14"/>
    </row>
    <row r="37" spans="2:3" x14ac:dyDescent="0.25">
      <c r="B37" s="15"/>
      <c r="C37" s="16"/>
    </row>
    <row r="38" spans="2:3" x14ac:dyDescent="0.25">
      <c r="B38" s="15"/>
      <c r="C38" s="16"/>
    </row>
    <row r="39" spans="2:3" x14ac:dyDescent="0.25">
      <c r="B39" s="15"/>
      <c r="C39" s="16"/>
    </row>
    <row r="40" spans="2:3" x14ac:dyDescent="0.25">
      <c r="C40" s="17"/>
    </row>
    <row r="41" spans="2:3" x14ac:dyDescent="0.25">
      <c r="C41" s="17"/>
    </row>
    <row r="42" spans="2:3" x14ac:dyDescent="0.25">
      <c r="C42" s="17"/>
    </row>
    <row r="43" spans="2:3" x14ac:dyDescent="0.25">
      <c r="C43" s="17"/>
    </row>
    <row r="44" spans="2:3" x14ac:dyDescent="0.25">
      <c r="C44" s="17"/>
    </row>
    <row r="45" spans="2:3" x14ac:dyDescent="0.25">
      <c r="C45" s="17"/>
    </row>
    <row r="46" spans="2:3" x14ac:dyDescent="0.25">
      <c r="C46" s="17"/>
    </row>
    <row r="47" spans="2:3" x14ac:dyDescent="0.25">
      <c r="C47" s="17"/>
    </row>
    <row r="48" spans="2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17"/>
    </row>
    <row r="52" spans="3:3" x14ac:dyDescent="0.25">
      <c r="C52" s="17"/>
    </row>
    <row r="53" spans="3:3" x14ac:dyDescent="0.25">
      <c r="C53" s="17"/>
    </row>
    <row r="54" spans="3:3" x14ac:dyDescent="0.25">
      <c r="C54" s="17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17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3:3" x14ac:dyDescent="0.25">
      <c r="C65" s="17"/>
    </row>
    <row r="66" spans="3:3" x14ac:dyDescent="0.25">
      <c r="C66" s="17"/>
    </row>
    <row r="67" spans="3:3" x14ac:dyDescent="0.25">
      <c r="C67" s="17"/>
    </row>
    <row r="68" spans="3:3" x14ac:dyDescent="0.25">
      <c r="C68" s="17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94" spans="3:3" x14ac:dyDescent="0.25">
      <c r="C94" s="17"/>
    </row>
    <row r="95" spans="3:3" x14ac:dyDescent="0.25">
      <c r="C95" s="17"/>
    </row>
    <row r="96" spans="3:3" x14ac:dyDescent="0.25">
      <c r="C96" s="17"/>
    </row>
    <row r="97" spans="3:3" x14ac:dyDescent="0.25">
      <c r="C97" s="17"/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  <row r="101" spans="3:3" x14ac:dyDescent="0.25">
      <c r="C101" s="17"/>
    </row>
    <row r="102" spans="3:3" x14ac:dyDescent="0.25">
      <c r="C102" s="17"/>
    </row>
    <row r="103" spans="3:3" x14ac:dyDescent="0.25">
      <c r="C103" s="17"/>
    </row>
    <row r="104" spans="3:3" x14ac:dyDescent="0.25">
      <c r="C104" s="17"/>
    </row>
    <row r="105" spans="3:3" x14ac:dyDescent="0.25">
      <c r="C105" s="17"/>
    </row>
    <row r="106" spans="3:3" x14ac:dyDescent="0.25">
      <c r="C106" s="17"/>
    </row>
    <row r="107" spans="3:3" x14ac:dyDescent="0.25">
      <c r="C107" s="17"/>
    </row>
    <row r="108" spans="3:3" x14ac:dyDescent="0.25">
      <c r="C108" s="17"/>
    </row>
    <row r="109" spans="3:3" x14ac:dyDescent="0.25">
      <c r="C109" s="17"/>
    </row>
    <row r="110" spans="3:3" x14ac:dyDescent="0.25">
      <c r="C110" s="17"/>
    </row>
    <row r="111" spans="3:3" x14ac:dyDescent="0.25">
      <c r="C111" s="17"/>
    </row>
    <row r="112" spans="3:3" x14ac:dyDescent="0.25">
      <c r="C112" s="17"/>
    </row>
    <row r="113" spans="3:3" x14ac:dyDescent="0.25">
      <c r="C113" s="17"/>
    </row>
    <row r="114" spans="3:3" x14ac:dyDescent="0.25">
      <c r="C114" s="17"/>
    </row>
    <row r="115" spans="3:3" x14ac:dyDescent="0.25">
      <c r="C115" s="17"/>
    </row>
    <row r="116" spans="3:3" x14ac:dyDescent="0.25">
      <c r="C116" s="17"/>
    </row>
    <row r="117" spans="3:3" x14ac:dyDescent="0.25">
      <c r="C117" s="17"/>
    </row>
    <row r="118" spans="3:3" x14ac:dyDescent="0.25">
      <c r="C118" s="17"/>
    </row>
    <row r="119" spans="3:3" x14ac:dyDescent="0.25">
      <c r="C119" s="17"/>
    </row>
    <row r="120" spans="3:3" x14ac:dyDescent="0.25">
      <c r="C120" s="17"/>
    </row>
    <row r="121" spans="3:3" x14ac:dyDescent="0.25">
      <c r="C121" s="17"/>
    </row>
    <row r="122" spans="3:3" x14ac:dyDescent="0.25">
      <c r="C122" s="17"/>
    </row>
    <row r="123" spans="3:3" x14ac:dyDescent="0.25">
      <c r="C123" s="17"/>
    </row>
    <row r="124" spans="3:3" x14ac:dyDescent="0.25">
      <c r="C124" s="17"/>
    </row>
    <row r="125" spans="3:3" x14ac:dyDescent="0.25">
      <c r="C125" s="17"/>
    </row>
    <row r="126" spans="3:3" x14ac:dyDescent="0.25">
      <c r="C126" s="17"/>
    </row>
    <row r="127" spans="3:3" x14ac:dyDescent="0.25">
      <c r="C127" s="17"/>
    </row>
    <row r="128" spans="3:3" x14ac:dyDescent="0.25">
      <c r="C128" s="17"/>
    </row>
    <row r="129" spans="3:3" x14ac:dyDescent="0.25">
      <c r="C129" s="17"/>
    </row>
    <row r="130" spans="3:3" x14ac:dyDescent="0.25">
      <c r="C130" s="17"/>
    </row>
    <row r="131" spans="3:3" x14ac:dyDescent="0.25">
      <c r="C131" s="17"/>
    </row>
    <row r="132" spans="3:3" x14ac:dyDescent="0.25">
      <c r="C132" s="17"/>
    </row>
    <row r="133" spans="3:3" x14ac:dyDescent="0.25">
      <c r="C133" s="17"/>
    </row>
    <row r="134" spans="3:3" x14ac:dyDescent="0.25">
      <c r="C134" s="17"/>
    </row>
    <row r="135" spans="3:3" x14ac:dyDescent="0.25">
      <c r="C135" s="17"/>
    </row>
    <row r="136" spans="3:3" x14ac:dyDescent="0.25">
      <c r="C136" s="17"/>
    </row>
    <row r="137" spans="3:3" x14ac:dyDescent="0.25">
      <c r="C137" s="17"/>
    </row>
    <row r="138" spans="3:3" x14ac:dyDescent="0.25">
      <c r="C138" s="17"/>
    </row>
    <row r="139" spans="3:3" x14ac:dyDescent="0.25">
      <c r="C139" s="17"/>
    </row>
    <row r="140" spans="3:3" x14ac:dyDescent="0.25">
      <c r="C140" s="17"/>
    </row>
    <row r="141" spans="3:3" x14ac:dyDescent="0.25">
      <c r="C141" s="17"/>
    </row>
    <row r="142" spans="3:3" x14ac:dyDescent="0.25">
      <c r="C142" s="17"/>
    </row>
    <row r="143" spans="3:3" x14ac:dyDescent="0.25">
      <c r="C143" s="17"/>
    </row>
    <row r="144" spans="3:3" x14ac:dyDescent="0.25">
      <c r="C144" s="17"/>
    </row>
    <row r="145" spans="3:3" x14ac:dyDescent="0.25">
      <c r="C145" s="17"/>
    </row>
    <row r="146" spans="3:3" x14ac:dyDescent="0.25">
      <c r="C146" s="17"/>
    </row>
    <row r="147" spans="3:3" x14ac:dyDescent="0.25">
      <c r="C147" s="17"/>
    </row>
    <row r="148" spans="3:3" x14ac:dyDescent="0.25">
      <c r="C148" s="17"/>
    </row>
    <row r="149" spans="3:3" x14ac:dyDescent="0.25">
      <c r="C149" s="17"/>
    </row>
  </sheetData>
  <mergeCells count="6">
    <mergeCell ref="A4:A5"/>
    <mergeCell ref="B4:B5"/>
    <mergeCell ref="C4:J4"/>
    <mergeCell ref="C1:J1"/>
    <mergeCell ref="A2:J2"/>
    <mergeCell ref="C3:J3"/>
  </mergeCells>
  <pageMargins left="0.7" right="0.7" top="0.75" bottom="0.75" header="0.3" footer="0.3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01"/>
  <sheetViews>
    <sheetView view="pageBreakPreview" zoomScale="60" zoomScaleNormal="100" workbookViewId="0">
      <selection activeCell="A8" sqref="A8:D8"/>
    </sheetView>
  </sheetViews>
  <sheetFormatPr defaultRowHeight="12.75" x14ac:dyDescent="0.2"/>
  <cols>
    <col min="1" max="1" width="20.140625" style="19" customWidth="1"/>
    <col min="2" max="2" width="32.42578125" style="19" customWidth="1"/>
    <col min="3" max="3" width="37.5703125" style="20" customWidth="1"/>
    <col min="4" max="4" width="58.28515625" style="20" customWidth="1"/>
    <col min="5" max="256" width="9.140625" style="19"/>
    <col min="257" max="257" width="13.7109375" style="19" customWidth="1"/>
    <col min="258" max="258" width="18.140625" style="19" customWidth="1"/>
    <col min="259" max="259" width="32.140625" style="19" customWidth="1"/>
    <col min="260" max="260" width="26" style="19" customWidth="1"/>
    <col min="261" max="512" width="9.140625" style="19"/>
    <col min="513" max="513" width="13.7109375" style="19" customWidth="1"/>
    <col min="514" max="514" width="18.140625" style="19" customWidth="1"/>
    <col min="515" max="515" width="32.140625" style="19" customWidth="1"/>
    <col min="516" max="516" width="26" style="19" customWidth="1"/>
    <col min="517" max="768" width="9.140625" style="19"/>
    <col min="769" max="769" width="13.7109375" style="19" customWidth="1"/>
    <col min="770" max="770" width="18.140625" style="19" customWidth="1"/>
    <col min="771" max="771" width="32.140625" style="19" customWidth="1"/>
    <col min="772" max="772" width="26" style="19" customWidth="1"/>
    <col min="773" max="1024" width="9.140625" style="19"/>
    <col min="1025" max="1025" width="13.7109375" style="19" customWidth="1"/>
    <col min="1026" max="1026" width="18.140625" style="19" customWidth="1"/>
    <col min="1027" max="1027" width="32.140625" style="19" customWidth="1"/>
    <col min="1028" max="1028" width="26" style="19" customWidth="1"/>
    <col min="1029" max="1280" width="9.140625" style="19"/>
    <col min="1281" max="1281" width="13.7109375" style="19" customWidth="1"/>
    <col min="1282" max="1282" width="18.140625" style="19" customWidth="1"/>
    <col min="1283" max="1283" width="32.140625" style="19" customWidth="1"/>
    <col min="1284" max="1284" width="26" style="19" customWidth="1"/>
    <col min="1285" max="1536" width="9.140625" style="19"/>
    <col min="1537" max="1537" width="13.7109375" style="19" customWidth="1"/>
    <col min="1538" max="1538" width="18.140625" style="19" customWidth="1"/>
    <col min="1539" max="1539" width="32.140625" style="19" customWidth="1"/>
    <col min="1540" max="1540" width="26" style="19" customWidth="1"/>
    <col min="1541" max="1792" width="9.140625" style="19"/>
    <col min="1793" max="1793" width="13.7109375" style="19" customWidth="1"/>
    <col min="1794" max="1794" width="18.140625" style="19" customWidth="1"/>
    <col min="1795" max="1795" width="32.140625" style="19" customWidth="1"/>
    <col min="1796" max="1796" width="26" style="19" customWidth="1"/>
    <col min="1797" max="2048" width="9.140625" style="19"/>
    <col min="2049" max="2049" width="13.7109375" style="19" customWidth="1"/>
    <col min="2050" max="2050" width="18.140625" style="19" customWidth="1"/>
    <col min="2051" max="2051" width="32.140625" style="19" customWidth="1"/>
    <col min="2052" max="2052" width="26" style="19" customWidth="1"/>
    <col min="2053" max="2304" width="9.140625" style="19"/>
    <col min="2305" max="2305" width="13.7109375" style="19" customWidth="1"/>
    <col min="2306" max="2306" width="18.140625" style="19" customWidth="1"/>
    <col min="2307" max="2307" width="32.140625" style="19" customWidth="1"/>
    <col min="2308" max="2308" width="26" style="19" customWidth="1"/>
    <col min="2309" max="2560" width="9.140625" style="19"/>
    <col min="2561" max="2561" width="13.7109375" style="19" customWidth="1"/>
    <col min="2562" max="2562" width="18.140625" style="19" customWidth="1"/>
    <col min="2563" max="2563" width="32.140625" style="19" customWidth="1"/>
    <col min="2564" max="2564" width="26" style="19" customWidth="1"/>
    <col min="2565" max="2816" width="9.140625" style="19"/>
    <col min="2817" max="2817" width="13.7109375" style="19" customWidth="1"/>
    <col min="2818" max="2818" width="18.140625" style="19" customWidth="1"/>
    <col min="2819" max="2819" width="32.140625" style="19" customWidth="1"/>
    <col min="2820" max="2820" width="26" style="19" customWidth="1"/>
    <col min="2821" max="3072" width="9.140625" style="19"/>
    <col min="3073" max="3073" width="13.7109375" style="19" customWidth="1"/>
    <col min="3074" max="3074" width="18.140625" style="19" customWidth="1"/>
    <col min="3075" max="3075" width="32.140625" style="19" customWidth="1"/>
    <col min="3076" max="3076" width="26" style="19" customWidth="1"/>
    <col min="3077" max="3328" width="9.140625" style="19"/>
    <col min="3329" max="3329" width="13.7109375" style="19" customWidth="1"/>
    <col min="3330" max="3330" width="18.140625" style="19" customWidth="1"/>
    <col min="3331" max="3331" width="32.140625" style="19" customWidth="1"/>
    <col min="3332" max="3332" width="26" style="19" customWidth="1"/>
    <col min="3333" max="3584" width="9.140625" style="19"/>
    <col min="3585" max="3585" width="13.7109375" style="19" customWidth="1"/>
    <col min="3586" max="3586" width="18.140625" style="19" customWidth="1"/>
    <col min="3587" max="3587" width="32.140625" style="19" customWidth="1"/>
    <col min="3588" max="3588" width="26" style="19" customWidth="1"/>
    <col min="3589" max="3840" width="9.140625" style="19"/>
    <col min="3841" max="3841" width="13.7109375" style="19" customWidth="1"/>
    <col min="3842" max="3842" width="18.140625" style="19" customWidth="1"/>
    <col min="3843" max="3843" width="32.140625" style="19" customWidth="1"/>
    <col min="3844" max="3844" width="26" style="19" customWidth="1"/>
    <col min="3845" max="4096" width="9.140625" style="19"/>
    <col min="4097" max="4097" width="13.7109375" style="19" customWidth="1"/>
    <col min="4098" max="4098" width="18.140625" style="19" customWidth="1"/>
    <col min="4099" max="4099" width="32.140625" style="19" customWidth="1"/>
    <col min="4100" max="4100" width="26" style="19" customWidth="1"/>
    <col min="4101" max="4352" width="9.140625" style="19"/>
    <col min="4353" max="4353" width="13.7109375" style="19" customWidth="1"/>
    <col min="4354" max="4354" width="18.140625" style="19" customWidth="1"/>
    <col min="4355" max="4355" width="32.140625" style="19" customWidth="1"/>
    <col min="4356" max="4356" width="26" style="19" customWidth="1"/>
    <col min="4357" max="4608" width="9.140625" style="19"/>
    <col min="4609" max="4609" width="13.7109375" style="19" customWidth="1"/>
    <col min="4610" max="4610" width="18.140625" style="19" customWidth="1"/>
    <col min="4611" max="4611" width="32.140625" style="19" customWidth="1"/>
    <col min="4612" max="4612" width="26" style="19" customWidth="1"/>
    <col min="4613" max="4864" width="9.140625" style="19"/>
    <col min="4865" max="4865" width="13.7109375" style="19" customWidth="1"/>
    <col min="4866" max="4866" width="18.140625" style="19" customWidth="1"/>
    <col min="4867" max="4867" width="32.140625" style="19" customWidth="1"/>
    <col min="4868" max="4868" width="26" style="19" customWidth="1"/>
    <col min="4869" max="5120" width="9.140625" style="19"/>
    <col min="5121" max="5121" width="13.7109375" style="19" customWidth="1"/>
    <col min="5122" max="5122" width="18.140625" style="19" customWidth="1"/>
    <col min="5123" max="5123" width="32.140625" style="19" customWidth="1"/>
    <col min="5124" max="5124" width="26" style="19" customWidth="1"/>
    <col min="5125" max="5376" width="9.140625" style="19"/>
    <col min="5377" max="5377" width="13.7109375" style="19" customWidth="1"/>
    <col min="5378" max="5378" width="18.140625" style="19" customWidth="1"/>
    <col min="5379" max="5379" width="32.140625" style="19" customWidth="1"/>
    <col min="5380" max="5380" width="26" style="19" customWidth="1"/>
    <col min="5381" max="5632" width="9.140625" style="19"/>
    <col min="5633" max="5633" width="13.7109375" style="19" customWidth="1"/>
    <col min="5634" max="5634" width="18.140625" style="19" customWidth="1"/>
    <col min="5635" max="5635" width="32.140625" style="19" customWidth="1"/>
    <col min="5636" max="5636" width="26" style="19" customWidth="1"/>
    <col min="5637" max="5888" width="9.140625" style="19"/>
    <col min="5889" max="5889" width="13.7109375" style="19" customWidth="1"/>
    <col min="5890" max="5890" width="18.140625" style="19" customWidth="1"/>
    <col min="5891" max="5891" width="32.140625" style="19" customWidth="1"/>
    <col min="5892" max="5892" width="26" style="19" customWidth="1"/>
    <col min="5893" max="6144" width="9.140625" style="19"/>
    <col min="6145" max="6145" width="13.7109375" style="19" customWidth="1"/>
    <col min="6146" max="6146" width="18.140625" style="19" customWidth="1"/>
    <col min="6147" max="6147" width="32.140625" style="19" customWidth="1"/>
    <col min="6148" max="6148" width="26" style="19" customWidth="1"/>
    <col min="6149" max="6400" width="9.140625" style="19"/>
    <col min="6401" max="6401" width="13.7109375" style="19" customWidth="1"/>
    <col min="6402" max="6402" width="18.140625" style="19" customWidth="1"/>
    <col min="6403" max="6403" width="32.140625" style="19" customWidth="1"/>
    <col min="6404" max="6404" width="26" style="19" customWidth="1"/>
    <col min="6405" max="6656" width="9.140625" style="19"/>
    <col min="6657" max="6657" width="13.7109375" style="19" customWidth="1"/>
    <col min="6658" max="6658" width="18.140625" style="19" customWidth="1"/>
    <col min="6659" max="6659" width="32.140625" style="19" customWidth="1"/>
    <col min="6660" max="6660" width="26" style="19" customWidth="1"/>
    <col min="6661" max="6912" width="9.140625" style="19"/>
    <col min="6913" max="6913" width="13.7109375" style="19" customWidth="1"/>
    <col min="6914" max="6914" width="18.140625" style="19" customWidth="1"/>
    <col min="6915" max="6915" width="32.140625" style="19" customWidth="1"/>
    <col min="6916" max="6916" width="26" style="19" customWidth="1"/>
    <col min="6917" max="7168" width="9.140625" style="19"/>
    <col min="7169" max="7169" width="13.7109375" style="19" customWidth="1"/>
    <col min="7170" max="7170" width="18.140625" style="19" customWidth="1"/>
    <col min="7171" max="7171" width="32.140625" style="19" customWidth="1"/>
    <col min="7172" max="7172" width="26" style="19" customWidth="1"/>
    <col min="7173" max="7424" width="9.140625" style="19"/>
    <col min="7425" max="7425" width="13.7109375" style="19" customWidth="1"/>
    <col min="7426" max="7426" width="18.140625" style="19" customWidth="1"/>
    <col min="7427" max="7427" width="32.140625" style="19" customWidth="1"/>
    <col min="7428" max="7428" width="26" style="19" customWidth="1"/>
    <col min="7429" max="7680" width="9.140625" style="19"/>
    <col min="7681" max="7681" width="13.7109375" style="19" customWidth="1"/>
    <col min="7682" max="7682" width="18.140625" style="19" customWidth="1"/>
    <col min="7683" max="7683" width="32.140625" style="19" customWidth="1"/>
    <col min="7684" max="7684" width="26" style="19" customWidth="1"/>
    <col min="7685" max="7936" width="9.140625" style="19"/>
    <col min="7937" max="7937" width="13.7109375" style="19" customWidth="1"/>
    <col min="7938" max="7938" width="18.140625" style="19" customWidth="1"/>
    <col min="7939" max="7939" width="32.140625" style="19" customWidth="1"/>
    <col min="7940" max="7940" width="26" style="19" customWidth="1"/>
    <col min="7941" max="8192" width="9.140625" style="19"/>
    <col min="8193" max="8193" width="13.7109375" style="19" customWidth="1"/>
    <col min="8194" max="8194" width="18.140625" style="19" customWidth="1"/>
    <col min="8195" max="8195" width="32.140625" style="19" customWidth="1"/>
    <col min="8196" max="8196" width="26" style="19" customWidth="1"/>
    <col min="8197" max="8448" width="9.140625" style="19"/>
    <col min="8449" max="8449" width="13.7109375" style="19" customWidth="1"/>
    <col min="8450" max="8450" width="18.140625" style="19" customWidth="1"/>
    <col min="8451" max="8451" width="32.140625" style="19" customWidth="1"/>
    <col min="8452" max="8452" width="26" style="19" customWidth="1"/>
    <col min="8453" max="8704" width="9.140625" style="19"/>
    <col min="8705" max="8705" width="13.7109375" style="19" customWidth="1"/>
    <col min="8706" max="8706" width="18.140625" style="19" customWidth="1"/>
    <col min="8707" max="8707" width="32.140625" style="19" customWidth="1"/>
    <col min="8708" max="8708" width="26" style="19" customWidth="1"/>
    <col min="8709" max="8960" width="9.140625" style="19"/>
    <col min="8961" max="8961" width="13.7109375" style="19" customWidth="1"/>
    <col min="8962" max="8962" width="18.140625" style="19" customWidth="1"/>
    <col min="8963" max="8963" width="32.140625" style="19" customWidth="1"/>
    <col min="8964" max="8964" width="26" style="19" customWidth="1"/>
    <col min="8965" max="9216" width="9.140625" style="19"/>
    <col min="9217" max="9217" width="13.7109375" style="19" customWidth="1"/>
    <col min="9218" max="9218" width="18.140625" style="19" customWidth="1"/>
    <col min="9219" max="9219" width="32.140625" style="19" customWidth="1"/>
    <col min="9220" max="9220" width="26" style="19" customWidth="1"/>
    <col min="9221" max="9472" width="9.140625" style="19"/>
    <col min="9473" max="9473" width="13.7109375" style="19" customWidth="1"/>
    <col min="9474" max="9474" width="18.140625" style="19" customWidth="1"/>
    <col min="9475" max="9475" width="32.140625" style="19" customWidth="1"/>
    <col min="9476" max="9476" width="26" style="19" customWidth="1"/>
    <col min="9477" max="9728" width="9.140625" style="19"/>
    <col min="9729" max="9729" width="13.7109375" style="19" customWidth="1"/>
    <col min="9730" max="9730" width="18.140625" style="19" customWidth="1"/>
    <col min="9731" max="9731" width="32.140625" style="19" customWidth="1"/>
    <col min="9732" max="9732" width="26" style="19" customWidth="1"/>
    <col min="9733" max="9984" width="9.140625" style="19"/>
    <col min="9985" max="9985" width="13.7109375" style="19" customWidth="1"/>
    <col min="9986" max="9986" width="18.140625" style="19" customWidth="1"/>
    <col min="9987" max="9987" width="32.140625" style="19" customWidth="1"/>
    <col min="9988" max="9988" width="26" style="19" customWidth="1"/>
    <col min="9989" max="10240" width="9.140625" style="19"/>
    <col min="10241" max="10241" width="13.7109375" style="19" customWidth="1"/>
    <col min="10242" max="10242" width="18.140625" style="19" customWidth="1"/>
    <col min="10243" max="10243" width="32.140625" style="19" customWidth="1"/>
    <col min="10244" max="10244" width="26" style="19" customWidth="1"/>
    <col min="10245" max="10496" width="9.140625" style="19"/>
    <col min="10497" max="10497" width="13.7109375" style="19" customWidth="1"/>
    <col min="10498" max="10498" width="18.140625" style="19" customWidth="1"/>
    <col min="10499" max="10499" width="32.140625" style="19" customWidth="1"/>
    <col min="10500" max="10500" width="26" style="19" customWidth="1"/>
    <col min="10501" max="10752" width="9.140625" style="19"/>
    <col min="10753" max="10753" width="13.7109375" style="19" customWidth="1"/>
    <col min="10754" max="10754" width="18.140625" style="19" customWidth="1"/>
    <col min="10755" max="10755" width="32.140625" style="19" customWidth="1"/>
    <col min="10756" max="10756" width="26" style="19" customWidth="1"/>
    <col min="10757" max="11008" width="9.140625" style="19"/>
    <col min="11009" max="11009" width="13.7109375" style="19" customWidth="1"/>
    <col min="11010" max="11010" width="18.140625" style="19" customWidth="1"/>
    <col min="11011" max="11011" width="32.140625" style="19" customWidth="1"/>
    <col min="11012" max="11012" width="26" style="19" customWidth="1"/>
    <col min="11013" max="11264" width="9.140625" style="19"/>
    <col min="11265" max="11265" width="13.7109375" style="19" customWidth="1"/>
    <col min="11266" max="11266" width="18.140625" style="19" customWidth="1"/>
    <col min="11267" max="11267" width="32.140625" style="19" customWidth="1"/>
    <col min="11268" max="11268" width="26" style="19" customWidth="1"/>
    <col min="11269" max="11520" width="9.140625" style="19"/>
    <col min="11521" max="11521" width="13.7109375" style="19" customWidth="1"/>
    <col min="11522" max="11522" width="18.140625" style="19" customWidth="1"/>
    <col min="11523" max="11523" width="32.140625" style="19" customWidth="1"/>
    <col min="11524" max="11524" width="26" style="19" customWidth="1"/>
    <col min="11525" max="11776" width="9.140625" style="19"/>
    <col min="11777" max="11777" width="13.7109375" style="19" customWidth="1"/>
    <col min="11778" max="11778" width="18.140625" style="19" customWidth="1"/>
    <col min="11779" max="11779" width="32.140625" style="19" customWidth="1"/>
    <col min="11780" max="11780" width="26" style="19" customWidth="1"/>
    <col min="11781" max="12032" width="9.140625" style="19"/>
    <col min="12033" max="12033" width="13.7109375" style="19" customWidth="1"/>
    <col min="12034" max="12034" width="18.140625" style="19" customWidth="1"/>
    <col min="12035" max="12035" width="32.140625" style="19" customWidth="1"/>
    <col min="12036" max="12036" width="26" style="19" customWidth="1"/>
    <col min="12037" max="12288" width="9.140625" style="19"/>
    <col min="12289" max="12289" width="13.7109375" style="19" customWidth="1"/>
    <col min="12290" max="12290" width="18.140625" style="19" customWidth="1"/>
    <col min="12291" max="12291" width="32.140625" style="19" customWidth="1"/>
    <col min="12292" max="12292" width="26" style="19" customWidth="1"/>
    <col min="12293" max="12544" width="9.140625" style="19"/>
    <col min="12545" max="12545" width="13.7109375" style="19" customWidth="1"/>
    <col min="12546" max="12546" width="18.140625" style="19" customWidth="1"/>
    <col min="12547" max="12547" width="32.140625" style="19" customWidth="1"/>
    <col min="12548" max="12548" width="26" style="19" customWidth="1"/>
    <col min="12549" max="12800" width="9.140625" style="19"/>
    <col min="12801" max="12801" width="13.7109375" style="19" customWidth="1"/>
    <col min="12802" max="12802" width="18.140625" style="19" customWidth="1"/>
    <col min="12803" max="12803" width="32.140625" style="19" customWidth="1"/>
    <col min="12804" max="12804" width="26" style="19" customWidth="1"/>
    <col min="12805" max="13056" width="9.140625" style="19"/>
    <col min="13057" max="13057" width="13.7109375" style="19" customWidth="1"/>
    <col min="13058" max="13058" width="18.140625" style="19" customWidth="1"/>
    <col min="13059" max="13059" width="32.140625" style="19" customWidth="1"/>
    <col min="13060" max="13060" width="26" style="19" customWidth="1"/>
    <col min="13061" max="13312" width="9.140625" style="19"/>
    <col min="13313" max="13313" width="13.7109375" style="19" customWidth="1"/>
    <col min="13314" max="13314" width="18.140625" style="19" customWidth="1"/>
    <col min="13315" max="13315" width="32.140625" style="19" customWidth="1"/>
    <col min="13316" max="13316" width="26" style="19" customWidth="1"/>
    <col min="13317" max="13568" width="9.140625" style="19"/>
    <col min="13569" max="13569" width="13.7109375" style="19" customWidth="1"/>
    <col min="13570" max="13570" width="18.140625" style="19" customWidth="1"/>
    <col min="13571" max="13571" width="32.140625" style="19" customWidth="1"/>
    <col min="13572" max="13572" width="26" style="19" customWidth="1"/>
    <col min="13573" max="13824" width="9.140625" style="19"/>
    <col min="13825" max="13825" width="13.7109375" style="19" customWidth="1"/>
    <col min="13826" max="13826" width="18.140625" style="19" customWidth="1"/>
    <col min="13827" max="13827" width="32.140625" style="19" customWidth="1"/>
    <col min="13828" max="13828" width="26" style="19" customWidth="1"/>
    <col min="13829" max="14080" width="9.140625" style="19"/>
    <col min="14081" max="14081" width="13.7109375" style="19" customWidth="1"/>
    <col min="14082" max="14082" width="18.140625" style="19" customWidth="1"/>
    <col min="14083" max="14083" width="32.140625" style="19" customWidth="1"/>
    <col min="14084" max="14084" width="26" style="19" customWidth="1"/>
    <col min="14085" max="14336" width="9.140625" style="19"/>
    <col min="14337" max="14337" width="13.7109375" style="19" customWidth="1"/>
    <col min="14338" max="14338" width="18.140625" style="19" customWidth="1"/>
    <col min="14339" max="14339" width="32.140625" style="19" customWidth="1"/>
    <col min="14340" max="14340" width="26" style="19" customWidth="1"/>
    <col min="14341" max="14592" width="9.140625" style="19"/>
    <col min="14593" max="14593" width="13.7109375" style="19" customWidth="1"/>
    <col min="14594" max="14594" width="18.140625" style="19" customWidth="1"/>
    <col min="14595" max="14595" width="32.140625" style="19" customWidth="1"/>
    <col min="14596" max="14596" width="26" style="19" customWidth="1"/>
    <col min="14597" max="14848" width="9.140625" style="19"/>
    <col min="14849" max="14849" width="13.7109375" style="19" customWidth="1"/>
    <col min="14850" max="14850" width="18.140625" style="19" customWidth="1"/>
    <col min="14851" max="14851" width="32.140625" style="19" customWidth="1"/>
    <col min="14852" max="14852" width="26" style="19" customWidth="1"/>
    <col min="14853" max="15104" width="9.140625" style="19"/>
    <col min="15105" max="15105" width="13.7109375" style="19" customWidth="1"/>
    <col min="15106" max="15106" width="18.140625" style="19" customWidth="1"/>
    <col min="15107" max="15107" width="32.140625" style="19" customWidth="1"/>
    <col min="15108" max="15108" width="26" style="19" customWidth="1"/>
    <col min="15109" max="15360" width="9.140625" style="19"/>
    <col min="15361" max="15361" width="13.7109375" style="19" customWidth="1"/>
    <col min="15362" max="15362" width="18.140625" style="19" customWidth="1"/>
    <col min="15363" max="15363" width="32.140625" style="19" customWidth="1"/>
    <col min="15364" max="15364" width="26" style="19" customWidth="1"/>
    <col min="15365" max="15616" width="9.140625" style="19"/>
    <col min="15617" max="15617" width="13.7109375" style="19" customWidth="1"/>
    <col min="15618" max="15618" width="18.140625" style="19" customWidth="1"/>
    <col min="15619" max="15619" width="32.140625" style="19" customWidth="1"/>
    <col min="15620" max="15620" width="26" style="19" customWidth="1"/>
    <col min="15621" max="15872" width="9.140625" style="19"/>
    <col min="15873" max="15873" width="13.7109375" style="19" customWidth="1"/>
    <col min="15874" max="15874" width="18.140625" style="19" customWidth="1"/>
    <col min="15875" max="15875" width="32.140625" style="19" customWidth="1"/>
    <col min="15876" max="15876" width="26" style="19" customWidth="1"/>
    <col min="15877" max="16128" width="9.140625" style="19"/>
    <col min="16129" max="16129" width="13.7109375" style="19" customWidth="1"/>
    <col min="16130" max="16130" width="18.140625" style="19" customWidth="1"/>
    <col min="16131" max="16131" width="32.140625" style="19" customWidth="1"/>
    <col min="16132" max="16132" width="26" style="19" customWidth="1"/>
    <col min="16133" max="16384" width="9.140625" style="19"/>
  </cols>
  <sheetData>
    <row r="1" spans="1:4" ht="69" customHeight="1" x14ac:dyDescent="0.2">
      <c r="D1" s="77" t="s">
        <v>329</v>
      </c>
    </row>
    <row r="4" spans="1:4" s="21" customFormat="1" ht="30.75" customHeight="1" x14ac:dyDescent="0.2">
      <c r="A4" s="102" t="s">
        <v>27</v>
      </c>
      <c r="B4" s="103"/>
      <c r="C4" s="103"/>
      <c r="D4" s="103"/>
    </row>
    <row r="5" spans="1:4" s="21" customFormat="1" ht="18.75" x14ac:dyDescent="0.3">
      <c r="A5" s="69"/>
      <c r="B5" s="70"/>
      <c r="C5" s="71"/>
      <c r="D5" s="71"/>
    </row>
    <row r="6" spans="1:4" s="26" customFormat="1" ht="56.25" x14ac:dyDescent="0.25">
      <c r="A6" s="72" t="s">
        <v>28</v>
      </c>
      <c r="B6" s="72" t="s">
        <v>29</v>
      </c>
      <c r="C6" s="104" t="s">
        <v>30</v>
      </c>
      <c r="D6" s="105"/>
    </row>
    <row r="7" spans="1:4" s="26" customFormat="1" ht="18.75" x14ac:dyDescent="0.25">
      <c r="A7" s="72">
        <v>1</v>
      </c>
      <c r="B7" s="72">
        <v>2</v>
      </c>
      <c r="C7" s="104">
        <v>3</v>
      </c>
      <c r="D7" s="105"/>
    </row>
    <row r="8" spans="1:4" ht="30" customHeight="1" x14ac:dyDescent="0.2">
      <c r="A8" s="91" t="s">
        <v>193</v>
      </c>
      <c r="B8" s="92"/>
      <c r="C8" s="92"/>
      <c r="D8" s="93"/>
    </row>
    <row r="9" spans="1:4" customFormat="1" ht="46.5" customHeight="1" x14ac:dyDescent="0.25">
      <c r="A9" s="73" t="s">
        <v>192</v>
      </c>
      <c r="B9" s="74" t="s">
        <v>43</v>
      </c>
      <c r="C9" s="89" t="s">
        <v>44</v>
      </c>
      <c r="D9" s="90"/>
    </row>
    <row r="10" spans="1:4" customFormat="1" ht="39.75" customHeight="1" x14ac:dyDescent="0.25">
      <c r="A10" s="75" t="s">
        <v>192</v>
      </c>
      <c r="B10" s="76" t="s">
        <v>45</v>
      </c>
      <c r="C10" s="100" t="s">
        <v>126</v>
      </c>
      <c r="D10" s="101"/>
    </row>
    <row r="11" spans="1:4" customFormat="1" ht="39.75" customHeight="1" x14ac:dyDescent="0.25">
      <c r="A11" s="73" t="s">
        <v>192</v>
      </c>
      <c r="B11" s="74" t="s">
        <v>63</v>
      </c>
      <c r="C11" s="89" t="s">
        <v>64</v>
      </c>
      <c r="D11" s="90"/>
    </row>
    <row r="12" spans="1:4" ht="47.25" customHeight="1" x14ac:dyDescent="0.2">
      <c r="A12" s="73" t="s">
        <v>192</v>
      </c>
      <c r="B12" s="74" t="s">
        <v>65</v>
      </c>
      <c r="C12" s="89" t="s">
        <v>66</v>
      </c>
      <c r="D12" s="90"/>
    </row>
    <row r="13" spans="1:4" customFormat="1" ht="75" customHeight="1" x14ac:dyDescent="0.25">
      <c r="A13" s="75" t="s">
        <v>192</v>
      </c>
      <c r="B13" s="76" t="s">
        <v>257</v>
      </c>
      <c r="C13" s="100" t="s">
        <v>258</v>
      </c>
      <c r="D13" s="101"/>
    </row>
    <row r="14" spans="1:4" customFormat="1" ht="32.25" customHeight="1" x14ac:dyDescent="0.25">
      <c r="A14" s="91" t="s">
        <v>31</v>
      </c>
      <c r="B14" s="92"/>
      <c r="C14" s="92"/>
      <c r="D14" s="93"/>
    </row>
    <row r="15" spans="1:4" customFormat="1" ht="60.75" customHeight="1" x14ac:dyDescent="0.25">
      <c r="A15" s="73" t="s">
        <v>32</v>
      </c>
      <c r="B15" s="74" t="s">
        <v>259</v>
      </c>
      <c r="C15" s="89" t="s">
        <v>111</v>
      </c>
      <c r="D15" s="90"/>
    </row>
    <row r="16" spans="1:4" customFormat="1" ht="55.5" customHeight="1" x14ac:dyDescent="0.25">
      <c r="A16" s="73" t="s">
        <v>32</v>
      </c>
      <c r="B16" s="74" t="s">
        <v>33</v>
      </c>
      <c r="C16" s="89" t="s">
        <v>34</v>
      </c>
      <c r="D16" s="90"/>
    </row>
    <row r="17" spans="1:4" ht="57" customHeight="1" x14ac:dyDescent="0.2">
      <c r="A17" s="73" t="s">
        <v>32</v>
      </c>
      <c r="B17" s="74" t="s">
        <v>175</v>
      </c>
      <c r="C17" s="89" t="s">
        <v>34</v>
      </c>
      <c r="D17" s="90"/>
    </row>
    <row r="18" spans="1:4" ht="33" customHeight="1" x14ac:dyDescent="0.2">
      <c r="A18" s="73" t="s">
        <v>32</v>
      </c>
      <c r="B18" s="74" t="s">
        <v>35</v>
      </c>
      <c r="C18" s="89" t="s">
        <v>36</v>
      </c>
      <c r="D18" s="90"/>
    </row>
    <row r="19" spans="1:4" ht="64.5" customHeight="1" x14ac:dyDescent="0.2">
      <c r="A19" s="73" t="s">
        <v>32</v>
      </c>
      <c r="B19" s="74" t="s">
        <v>37</v>
      </c>
      <c r="C19" s="89" t="s">
        <v>38</v>
      </c>
      <c r="D19" s="90"/>
    </row>
    <row r="20" spans="1:4" ht="37.5" customHeight="1" x14ac:dyDescent="0.2">
      <c r="A20" s="73" t="s">
        <v>32</v>
      </c>
      <c r="B20" s="74" t="s">
        <v>260</v>
      </c>
      <c r="C20" s="89" t="s">
        <v>176</v>
      </c>
      <c r="D20" s="90"/>
    </row>
    <row r="21" spans="1:4" ht="27" customHeight="1" x14ac:dyDescent="0.2">
      <c r="A21" s="73" t="s">
        <v>32</v>
      </c>
      <c r="B21" s="74" t="s">
        <v>39</v>
      </c>
      <c r="C21" s="89" t="s">
        <v>40</v>
      </c>
      <c r="D21" s="90"/>
    </row>
    <row r="22" spans="1:4" ht="85.5" customHeight="1" x14ac:dyDescent="0.2">
      <c r="A22" s="73" t="s">
        <v>32</v>
      </c>
      <c r="B22" s="74" t="s">
        <v>41</v>
      </c>
      <c r="C22" s="89" t="s">
        <v>42</v>
      </c>
      <c r="D22" s="90"/>
    </row>
    <row r="23" spans="1:4" ht="37.5" customHeight="1" x14ac:dyDescent="0.2">
      <c r="A23" s="73" t="s">
        <v>32</v>
      </c>
      <c r="B23" s="74" t="s">
        <v>43</v>
      </c>
      <c r="C23" s="89" t="s">
        <v>44</v>
      </c>
      <c r="D23" s="90"/>
    </row>
    <row r="24" spans="1:4" ht="55.5" customHeight="1" x14ac:dyDescent="0.2">
      <c r="A24" s="73" t="s">
        <v>32</v>
      </c>
      <c r="B24" s="74" t="s">
        <v>45</v>
      </c>
      <c r="C24" s="89" t="s">
        <v>46</v>
      </c>
      <c r="D24" s="90"/>
    </row>
    <row r="25" spans="1:4" ht="87" customHeight="1" x14ac:dyDescent="0.2">
      <c r="A25" s="73" t="s">
        <v>32</v>
      </c>
      <c r="B25" s="74" t="s">
        <v>47</v>
      </c>
      <c r="C25" s="89" t="s">
        <v>48</v>
      </c>
      <c r="D25" s="90"/>
    </row>
    <row r="26" spans="1:4" ht="55.5" customHeight="1" x14ac:dyDescent="0.2">
      <c r="A26" s="73" t="s">
        <v>32</v>
      </c>
      <c r="B26" s="74" t="s">
        <v>261</v>
      </c>
      <c r="C26" s="89" t="s">
        <v>49</v>
      </c>
      <c r="D26" s="90"/>
    </row>
    <row r="27" spans="1:4" ht="54.75" customHeight="1" x14ac:dyDescent="0.2">
      <c r="A27" s="73" t="s">
        <v>32</v>
      </c>
      <c r="B27" s="74" t="s">
        <v>50</v>
      </c>
      <c r="C27" s="89" t="s">
        <v>51</v>
      </c>
      <c r="D27" s="90"/>
    </row>
    <row r="28" spans="1:4" ht="47.25" customHeight="1" x14ac:dyDescent="0.2">
      <c r="A28" s="73" t="s">
        <v>32</v>
      </c>
      <c r="B28" s="74" t="s">
        <v>52</v>
      </c>
      <c r="C28" s="89" t="s">
        <v>53</v>
      </c>
      <c r="D28" s="90"/>
    </row>
    <row r="29" spans="1:4" ht="67.5" customHeight="1" x14ac:dyDescent="0.2">
      <c r="A29" s="73" t="s">
        <v>32</v>
      </c>
      <c r="B29" s="74" t="s">
        <v>54</v>
      </c>
      <c r="C29" s="89" t="s">
        <v>55</v>
      </c>
      <c r="D29" s="90"/>
    </row>
    <row r="30" spans="1:4" ht="33" customHeight="1" x14ac:dyDescent="0.2">
      <c r="A30" s="73" t="s">
        <v>32</v>
      </c>
      <c r="B30" s="74" t="s">
        <v>56</v>
      </c>
      <c r="C30" s="89" t="s">
        <v>262</v>
      </c>
      <c r="D30" s="90"/>
    </row>
    <row r="31" spans="1:4" ht="59.25" customHeight="1" x14ac:dyDescent="0.2">
      <c r="A31" s="73" t="s">
        <v>32</v>
      </c>
      <c r="B31" s="74" t="s">
        <v>57</v>
      </c>
      <c r="C31" s="89" t="s">
        <v>58</v>
      </c>
      <c r="D31" s="90"/>
    </row>
    <row r="32" spans="1:4" ht="61.5" customHeight="1" x14ac:dyDescent="0.2">
      <c r="A32" s="73" t="s">
        <v>32</v>
      </c>
      <c r="B32" s="74" t="s">
        <v>59</v>
      </c>
      <c r="C32" s="89" t="s">
        <v>60</v>
      </c>
      <c r="D32" s="90"/>
    </row>
    <row r="33" spans="1:4" ht="63.75" customHeight="1" x14ac:dyDescent="0.2">
      <c r="A33" s="73" t="s">
        <v>32</v>
      </c>
      <c r="B33" s="74" t="s">
        <v>263</v>
      </c>
      <c r="C33" s="89" t="s">
        <v>264</v>
      </c>
      <c r="D33" s="90"/>
    </row>
    <row r="34" spans="1:4" ht="36" customHeight="1" x14ac:dyDescent="0.2">
      <c r="A34" s="73" t="s">
        <v>32</v>
      </c>
      <c r="B34" s="74" t="s">
        <v>61</v>
      </c>
      <c r="C34" s="89" t="s">
        <v>62</v>
      </c>
      <c r="D34" s="90"/>
    </row>
    <row r="35" spans="1:4" ht="31.5" customHeight="1" x14ac:dyDescent="0.2">
      <c r="A35" s="73" t="s">
        <v>32</v>
      </c>
      <c r="B35" s="74" t="s">
        <v>63</v>
      </c>
      <c r="C35" s="89" t="s">
        <v>64</v>
      </c>
      <c r="D35" s="90"/>
    </row>
    <row r="36" spans="1:4" ht="49.5" customHeight="1" x14ac:dyDescent="0.2">
      <c r="A36" s="73" t="s">
        <v>32</v>
      </c>
      <c r="B36" s="74" t="s">
        <v>65</v>
      </c>
      <c r="C36" s="89" t="s">
        <v>66</v>
      </c>
      <c r="D36" s="90"/>
    </row>
    <row r="37" spans="1:4" ht="18" customHeight="1" x14ac:dyDescent="0.2">
      <c r="A37" s="73" t="s">
        <v>32</v>
      </c>
      <c r="B37" s="74" t="s">
        <v>67</v>
      </c>
      <c r="C37" s="89" t="s">
        <v>68</v>
      </c>
      <c r="D37" s="90"/>
    </row>
    <row r="38" spans="1:4" ht="51.75" customHeight="1" x14ac:dyDescent="0.2">
      <c r="A38" s="73" t="s">
        <v>32</v>
      </c>
      <c r="B38" s="74" t="s">
        <v>274</v>
      </c>
      <c r="C38" s="94" t="s">
        <v>69</v>
      </c>
      <c r="D38" s="95"/>
    </row>
    <row r="39" spans="1:4" ht="32.25" customHeight="1" x14ac:dyDescent="0.2">
      <c r="A39" s="73" t="s">
        <v>32</v>
      </c>
      <c r="B39" s="74" t="s">
        <v>275</v>
      </c>
      <c r="C39" s="94" t="s">
        <v>70</v>
      </c>
      <c r="D39" s="95"/>
    </row>
    <row r="40" spans="1:4" ht="33.75" customHeight="1" x14ac:dyDescent="0.2">
      <c r="A40" s="73" t="s">
        <v>32</v>
      </c>
      <c r="B40" s="74" t="s">
        <v>276</v>
      </c>
      <c r="C40" s="94" t="s">
        <v>196</v>
      </c>
      <c r="D40" s="95"/>
    </row>
    <row r="41" spans="1:4" ht="40.5" customHeight="1" x14ac:dyDescent="0.2">
      <c r="A41" s="73" t="s">
        <v>32</v>
      </c>
      <c r="B41" s="74" t="s">
        <v>277</v>
      </c>
      <c r="C41" s="94" t="s">
        <v>71</v>
      </c>
      <c r="D41" s="95"/>
    </row>
    <row r="42" spans="1:4" ht="15.75" customHeight="1" x14ac:dyDescent="0.2">
      <c r="A42" s="73" t="s">
        <v>32</v>
      </c>
      <c r="B42" s="74" t="s">
        <v>278</v>
      </c>
      <c r="C42" s="94" t="s">
        <v>247</v>
      </c>
      <c r="D42" s="95"/>
    </row>
    <row r="43" spans="1:4" ht="67.5" hidden="1" customHeight="1" x14ac:dyDescent="0.2">
      <c r="A43" s="73" t="s">
        <v>32</v>
      </c>
      <c r="B43" s="74" t="s">
        <v>279</v>
      </c>
      <c r="C43" s="94" t="s">
        <v>72</v>
      </c>
      <c r="D43" s="95"/>
    </row>
    <row r="44" spans="1:4" ht="48" hidden="1" customHeight="1" x14ac:dyDescent="0.2">
      <c r="A44" s="73" t="s">
        <v>32</v>
      </c>
      <c r="B44" s="74" t="s">
        <v>195</v>
      </c>
      <c r="C44" s="94" t="s">
        <v>197</v>
      </c>
      <c r="D44" s="95"/>
    </row>
    <row r="45" spans="1:4" ht="79.5" customHeight="1" x14ac:dyDescent="0.2">
      <c r="A45" s="73" t="s">
        <v>32</v>
      </c>
      <c r="B45" s="74" t="s">
        <v>280</v>
      </c>
      <c r="C45" s="94" t="s">
        <v>201</v>
      </c>
      <c r="D45" s="95"/>
    </row>
    <row r="46" spans="1:4" ht="63" customHeight="1" x14ac:dyDescent="0.2">
      <c r="A46" s="73" t="s">
        <v>32</v>
      </c>
      <c r="B46" s="74" t="s">
        <v>281</v>
      </c>
      <c r="C46" s="94" t="s">
        <v>73</v>
      </c>
      <c r="D46" s="95"/>
    </row>
    <row r="47" spans="1:4" ht="75" customHeight="1" x14ac:dyDescent="0.2">
      <c r="A47" s="73" t="s">
        <v>32</v>
      </c>
      <c r="B47" s="74" t="s">
        <v>282</v>
      </c>
      <c r="C47" s="94" t="s">
        <v>204</v>
      </c>
      <c r="D47" s="95"/>
    </row>
    <row r="48" spans="1:4" ht="49.5" customHeight="1" x14ac:dyDescent="0.2">
      <c r="A48" s="73" t="s">
        <v>32</v>
      </c>
      <c r="B48" s="74" t="s">
        <v>283</v>
      </c>
      <c r="C48" s="94" t="s">
        <v>205</v>
      </c>
      <c r="D48" s="95"/>
    </row>
    <row r="49" spans="1:4" ht="24.75" customHeight="1" x14ac:dyDescent="0.2">
      <c r="A49" s="73" t="s">
        <v>32</v>
      </c>
      <c r="B49" s="74" t="s">
        <v>284</v>
      </c>
      <c r="C49" s="94" t="s">
        <v>206</v>
      </c>
      <c r="D49" s="95"/>
    </row>
    <row r="50" spans="1:4" ht="45.75" customHeight="1" x14ac:dyDescent="0.2">
      <c r="A50" s="73" t="s">
        <v>32</v>
      </c>
      <c r="B50" s="74" t="s">
        <v>285</v>
      </c>
      <c r="C50" s="94" t="s">
        <v>199</v>
      </c>
      <c r="D50" s="95"/>
    </row>
    <row r="51" spans="1:4" ht="54" customHeight="1" x14ac:dyDescent="0.2">
      <c r="A51" s="73" t="s">
        <v>32</v>
      </c>
      <c r="B51" s="74" t="s">
        <v>286</v>
      </c>
      <c r="C51" s="94" t="s">
        <v>202</v>
      </c>
      <c r="D51" s="95"/>
    </row>
    <row r="52" spans="1:4" ht="48.75" customHeight="1" x14ac:dyDescent="0.2">
      <c r="A52" s="73" t="s">
        <v>32</v>
      </c>
      <c r="B52" s="74" t="s">
        <v>287</v>
      </c>
      <c r="C52" s="94" t="s">
        <v>198</v>
      </c>
      <c r="D52" s="95"/>
    </row>
    <row r="53" spans="1:4" ht="50.25" hidden="1" customHeight="1" x14ac:dyDescent="0.2">
      <c r="A53" s="73" t="s">
        <v>32</v>
      </c>
      <c r="B53" s="74" t="s">
        <v>288</v>
      </c>
      <c r="C53" s="94" t="s">
        <v>194</v>
      </c>
      <c r="D53" s="95"/>
    </row>
    <row r="54" spans="1:4" ht="42" customHeight="1" x14ac:dyDescent="0.2">
      <c r="A54" s="73" t="s">
        <v>32</v>
      </c>
      <c r="B54" s="74" t="s">
        <v>289</v>
      </c>
      <c r="C54" s="94" t="s">
        <v>200</v>
      </c>
      <c r="D54" s="95"/>
    </row>
    <row r="55" spans="1:4" ht="46.5" customHeight="1" x14ac:dyDescent="0.2">
      <c r="A55" s="75" t="s">
        <v>32</v>
      </c>
      <c r="B55" s="76" t="s">
        <v>290</v>
      </c>
      <c r="C55" s="98" t="s">
        <v>265</v>
      </c>
      <c r="D55" s="99"/>
    </row>
    <row r="56" spans="1:4" ht="56.25" customHeight="1" x14ac:dyDescent="0.2">
      <c r="A56" s="75" t="s">
        <v>32</v>
      </c>
      <c r="B56" s="76" t="s">
        <v>291</v>
      </c>
      <c r="C56" s="98" t="s">
        <v>266</v>
      </c>
      <c r="D56" s="99"/>
    </row>
    <row r="57" spans="1:4" ht="34.5" customHeight="1" x14ac:dyDescent="0.2">
      <c r="A57" s="73" t="s">
        <v>32</v>
      </c>
      <c r="B57" s="74" t="s">
        <v>292</v>
      </c>
      <c r="C57" s="94" t="s">
        <v>203</v>
      </c>
      <c r="D57" s="95"/>
    </row>
    <row r="58" spans="1:4" ht="55.5" customHeight="1" x14ac:dyDescent="0.2">
      <c r="A58" s="73" t="s">
        <v>32</v>
      </c>
      <c r="B58" s="74" t="s">
        <v>293</v>
      </c>
      <c r="C58" s="94" t="s">
        <v>267</v>
      </c>
      <c r="D58" s="95"/>
    </row>
    <row r="59" spans="1:4" ht="84.75" customHeight="1" x14ac:dyDescent="0.2">
      <c r="A59" s="73" t="s">
        <v>32</v>
      </c>
      <c r="B59" s="74" t="s">
        <v>294</v>
      </c>
      <c r="C59" s="94" t="s">
        <v>268</v>
      </c>
      <c r="D59" s="95"/>
    </row>
    <row r="60" spans="1:4" ht="70.5" customHeight="1" x14ac:dyDescent="0.2">
      <c r="A60" s="75" t="s">
        <v>32</v>
      </c>
      <c r="B60" s="76" t="s">
        <v>295</v>
      </c>
      <c r="C60" s="98" t="s">
        <v>269</v>
      </c>
      <c r="D60" s="99"/>
    </row>
    <row r="61" spans="1:4" ht="54.75" customHeight="1" x14ac:dyDescent="0.2">
      <c r="A61" s="73" t="s">
        <v>32</v>
      </c>
      <c r="B61" s="74" t="s">
        <v>296</v>
      </c>
      <c r="C61" s="94" t="s">
        <v>207</v>
      </c>
      <c r="D61" s="95"/>
    </row>
    <row r="62" spans="1:4" ht="60" customHeight="1" x14ac:dyDescent="0.2">
      <c r="A62" s="73" t="s">
        <v>32</v>
      </c>
      <c r="B62" s="74" t="s">
        <v>297</v>
      </c>
      <c r="C62" s="94" t="s">
        <v>74</v>
      </c>
      <c r="D62" s="95"/>
    </row>
    <row r="63" spans="1:4" ht="49.5" hidden="1" customHeight="1" x14ac:dyDescent="0.2">
      <c r="A63" s="73" t="s">
        <v>32</v>
      </c>
      <c r="B63" s="74" t="s">
        <v>298</v>
      </c>
      <c r="C63" s="94" t="s">
        <v>147</v>
      </c>
      <c r="D63" s="95"/>
    </row>
    <row r="64" spans="1:4" ht="65.25" customHeight="1" x14ac:dyDescent="0.2">
      <c r="A64" s="73" t="s">
        <v>32</v>
      </c>
      <c r="B64" s="74" t="s">
        <v>299</v>
      </c>
      <c r="C64" s="94" t="s">
        <v>76</v>
      </c>
      <c r="D64" s="95"/>
    </row>
    <row r="65" spans="1:4" ht="85.5" customHeight="1" x14ac:dyDescent="0.2">
      <c r="A65" s="73" t="s">
        <v>32</v>
      </c>
      <c r="B65" s="74" t="s">
        <v>300</v>
      </c>
      <c r="C65" s="94" t="s">
        <v>77</v>
      </c>
      <c r="D65" s="95"/>
    </row>
    <row r="66" spans="1:4" ht="56.25" customHeight="1" x14ac:dyDescent="0.2">
      <c r="A66" s="73" t="s">
        <v>32</v>
      </c>
      <c r="B66" s="74" t="s">
        <v>301</v>
      </c>
      <c r="C66" s="94" t="s">
        <v>75</v>
      </c>
      <c r="D66" s="95"/>
    </row>
    <row r="67" spans="1:4" ht="69.75" customHeight="1" x14ac:dyDescent="0.2">
      <c r="A67" s="73" t="s">
        <v>32</v>
      </c>
      <c r="B67" s="74" t="s">
        <v>302</v>
      </c>
      <c r="C67" s="94" t="s">
        <v>208</v>
      </c>
      <c r="D67" s="95"/>
    </row>
    <row r="68" spans="1:4" ht="72" customHeight="1" x14ac:dyDescent="0.2">
      <c r="A68" s="73" t="s">
        <v>32</v>
      </c>
      <c r="B68" s="74" t="s">
        <v>303</v>
      </c>
      <c r="C68" s="94" t="s">
        <v>209</v>
      </c>
      <c r="D68" s="95"/>
    </row>
    <row r="69" spans="1:4" ht="69" customHeight="1" x14ac:dyDescent="0.2">
      <c r="A69" s="73" t="s">
        <v>32</v>
      </c>
      <c r="B69" s="74" t="s">
        <v>304</v>
      </c>
      <c r="C69" s="94" t="s">
        <v>210</v>
      </c>
      <c r="D69" s="95"/>
    </row>
    <row r="70" spans="1:4" ht="57.75" customHeight="1" x14ac:dyDescent="0.2">
      <c r="A70" s="75" t="s">
        <v>32</v>
      </c>
      <c r="B70" s="76" t="s">
        <v>305</v>
      </c>
      <c r="C70" s="98" t="s">
        <v>270</v>
      </c>
      <c r="D70" s="99"/>
    </row>
    <row r="71" spans="1:4" ht="50.25" customHeight="1" x14ac:dyDescent="0.2">
      <c r="A71" s="73" t="s">
        <v>32</v>
      </c>
      <c r="B71" s="74" t="s">
        <v>306</v>
      </c>
      <c r="C71" s="94" t="s">
        <v>78</v>
      </c>
      <c r="D71" s="95"/>
    </row>
    <row r="72" spans="1:4" ht="49.5" customHeight="1" x14ac:dyDescent="0.2">
      <c r="A72" s="73" t="s">
        <v>32</v>
      </c>
      <c r="B72" s="74" t="s">
        <v>307</v>
      </c>
      <c r="C72" s="94" t="s">
        <v>211</v>
      </c>
      <c r="D72" s="95"/>
    </row>
    <row r="73" spans="1:4" ht="39" customHeight="1" x14ac:dyDescent="0.2">
      <c r="A73" s="75" t="s">
        <v>32</v>
      </c>
      <c r="B73" s="76" t="s">
        <v>308</v>
      </c>
      <c r="C73" s="96" t="s">
        <v>271</v>
      </c>
      <c r="D73" s="97"/>
    </row>
    <row r="74" spans="1:4" ht="33" customHeight="1" x14ac:dyDescent="0.2">
      <c r="A74" s="73" t="s">
        <v>32</v>
      </c>
      <c r="B74" s="74" t="s">
        <v>309</v>
      </c>
      <c r="C74" s="94" t="s">
        <v>79</v>
      </c>
      <c r="D74" s="95"/>
    </row>
    <row r="75" spans="1:4" ht="51" customHeight="1" x14ac:dyDescent="0.2">
      <c r="A75" s="73" t="s">
        <v>32</v>
      </c>
      <c r="B75" s="74" t="s">
        <v>310</v>
      </c>
      <c r="C75" s="89" t="s">
        <v>80</v>
      </c>
      <c r="D75" s="90"/>
    </row>
    <row r="76" spans="1:4" ht="54.75" customHeight="1" x14ac:dyDescent="0.2">
      <c r="A76" s="73" t="s">
        <v>32</v>
      </c>
      <c r="B76" s="74" t="s">
        <v>311</v>
      </c>
      <c r="C76" s="89" t="s">
        <v>81</v>
      </c>
      <c r="D76" s="90"/>
    </row>
    <row r="77" spans="1:4" ht="51" customHeight="1" x14ac:dyDescent="0.2">
      <c r="A77" s="73" t="s">
        <v>32</v>
      </c>
      <c r="B77" s="74" t="s">
        <v>312</v>
      </c>
      <c r="C77" s="89" t="s">
        <v>212</v>
      </c>
      <c r="D77" s="90"/>
    </row>
    <row r="78" spans="1:4" ht="51" customHeight="1" x14ac:dyDescent="0.2">
      <c r="A78" s="73" t="s">
        <v>32</v>
      </c>
      <c r="B78" s="74" t="s">
        <v>313</v>
      </c>
      <c r="C78" s="89" t="s">
        <v>213</v>
      </c>
      <c r="D78" s="90"/>
    </row>
    <row r="79" spans="1:4" ht="60" customHeight="1" x14ac:dyDescent="0.2">
      <c r="A79" s="73" t="s">
        <v>32</v>
      </c>
      <c r="B79" s="74" t="s">
        <v>314</v>
      </c>
      <c r="C79" s="89" t="s">
        <v>214</v>
      </c>
      <c r="D79" s="90"/>
    </row>
    <row r="80" spans="1:4" ht="70.5" customHeight="1" x14ac:dyDescent="0.2">
      <c r="A80" s="73" t="s">
        <v>32</v>
      </c>
      <c r="B80" s="74" t="s">
        <v>315</v>
      </c>
      <c r="C80" s="89" t="s">
        <v>215</v>
      </c>
      <c r="D80" s="90"/>
    </row>
    <row r="81" spans="1:4" ht="69.75" customHeight="1" x14ac:dyDescent="0.2">
      <c r="A81" s="73" t="s">
        <v>32</v>
      </c>
      <c r="B81" s="74" t="s">
        <v>316</v>
      </c>
      <c r="C81" s="89" t="s">
        <v>82</v>
      </c>
      <c r="D81" s="90"/>
    </row>
    <row r="82" spans="1:4" ht="62.25" customHeight="1" x14ac:dyDescent="0.2">
      <c r="A82" s="73" t="s">
        <v>32</v>
      </c>
      <c r="B82" s="74" t="s">
        <v>317</v>
      </c>
      <c r="C82" s="89" t="s">
        <v>216</v>
      </c>
      <c r="D82" s="90"/>
    </row>
    <row r="83" spans="1:4" ht="63.75" customHeight="1" x14ac:dyDescent="0.2">
      <c r="A83" s="73" t="s">
        <v>32</v>
      </c>
      <c r="B83" s="74" t="s">
        <v>318</v>
      </c>
      <c r="C83" s="89" t="s">
        <v>217</v>
      </c>
      <c r="D83" s="90"/>
    </row>
    <row r="84" spans="1:4" ht="64.5" customHeight="1" x14ac:dyDescent="0.2">
      <c r="A84" s="73" t="s">
        <v>32</v>
      </c>
      <c r="B84" s="74" t="s">
        <v>319</v>
      </c>
      <c r="C84" s="89" t="s">
        <v>218</v>
      </c>
      <c r="D84" s="90"/>
    </row>
    <row r="85" spans="1:4" ht="85.5" customHeight="1" x14ac:dyDescent="0.2">
      <c r="A85" s="73" t="s">
        <v>32</v>
      </c>
      <c r="B85" s="74" t="s">
        <v>320</v>
      </c>
      <c r="C85" s="89" t="s">
        <v>219</v>
      </c>
      <c r="D85" s="90"/>
    </row>
    <row r="86" spans="1:4" ht="51.75" customHeight="1" x14ac:dyDescent="0.2">
      <c r="A86" s="73" t="s">
        <v>32</v>
      </c>
      <c r="B86" s="74" t="s">
        <v>321</v>
      </c>
      <c r="C86" s="89" t="s">
        <v>220</v>
      </c>
      <c r="D86" s="90"/>
    </row>
    <row r="87" spans="1:4" ht="66.75" customHeight="1" x14ac:dyDescent="0.2">
      <c r="A87" s="73" t="s">
        <v>32</v>
      </c>
      <c r="B87" s="74" t="s">
        <v>322</v>
      </c>
      <c r="C87" s="89" t="s">
        <v>221</v>
      </c>
      <c r="D87" s="90"/>
    </row>
    <row r="88" spans="1:4" ht="67.5" customHeight="1" x14ac:dyDescent="0.2">
      <c r="A88" s="73" t="s">
        <v>32</v>
      </c>
      <c r="B88" s="74" t="s">
        <v>323</v>
      </c>
      <c r="C88" s="89" t="s">
        <v>222</v>
      </c>
      <c r="D88" s="90"/>
    </row>
    <row r="89" spans="1:4" ht="66" customHeight="1" x14ac:dyDescent="0.2">
      <c r="A89" s="73" t="s">
        <v>32</v>
      </c>
      <c r="B89" s="74" t="s">
        <v>324</v>
      </c>
      <c r="C89" s="89" t="s">
        <v>223</v>
      </c>
      <c r="D89" s="90"/>
    </row>
    <row r="90" spans="1:4" ht="51" customHeight="1" x14ac:dyDescent="0.2">
      <c r="A90" s="73" t="s">
        <v>32</v>
      </c>
      <c r="B90" s="74" t="s">
        <v>325</v>
      </c>
      <c r="C90" s="89" t="s">
        <v>224</v>
      </c>
      <c r="D90" s="90"/>
    </row>
    <row r="91" spans="1:4" ht="15.75" hidden="1" x14ac:dyDescent="0.2">
      <c r="A91" s="73" t="s">
        <v>32</v>
      </c>
      <c r="B91" s="74" t="s">
        <v>225</v>
      </c>
      <c r="C91" s="89" t="s">
        <v>226</v>
      </c>
      <c r="D91" s="90"/>
    </row>
    <row r="92" spans="1:4" ht="15.75" hidden="1" x14ac:dyDescent="0.2">
      <c r="A92" s="73" t="s">
        <v>32</v>
      </c>
      <c r="B92" s="74" t="s">
        <v>227</v>
      </c>
      <c r="C92" s="89" t="s">
        <v>228</v>
      </c>
      <c r="D92" s="90"/>
    </row>
    <row r="93" spans="1:4" ht="15.75" hidden="1" x14ac:dyDescent="0.2">
      <c r="A93" s="73" t="s">
        <v>32</v>
      </c>
      <c r="B93" s="74" t="s">
        <v>229</v>
      </c>
      <c r="C93" s="89" t="s">
        <v>230</v>
      </c>
      <c r="D93" s="90"/>
    </row>
    <row r="94" spans="1:4" ht="15.75" hidden="1" x14ac:dyDescent="0.2">
      <c r="A94" s="73" t="s">
        <v>32</v>
      </c>
      <c r="B94" s="74" t="s">
        <v>231</v>
      </c>
      <c r="C94" s="89" t="s">
        <v>232</v>
      </c>
      <c r="D94" s="90"/>
    </row>
    <row r="95" spans="1:4" ht="15.75" hidden="1" x14ac:dyDescent="0.2">
      <c r="A95" s="73" t="s">
        <v>32</v>
      </c>
      <c r="B95" s="74" t="s">
        <v>233</v>
      </c>
      <c r="C95" s="89" t="s">
        <v>234</v>
      </c>
      <c r="D95" s="90"/>
    </row>
    <row r="96" spans="1:4" ht="15.75" hidden="1" x14ac:dyDescent="0.2">
      <c r="A96" s="73" t="s">
        <v>32</v>
      </c>
      <c r="B96" s="74" t="s">
        <v>235</v>
      </c>
      <c r="C96" s="89" t="s">
        <v>236</v>
      </c>
      <c r="D96" s="90"/>
    </row>
    <row r="97" spans="1:4" ht="15.75" hidden="1" x14ac:dyDescent="0.2">
      <c r="A97" s="73" t="s">
        <v>32</v>
      </c>
      <c r="B97" s="74" t="s">
        <v>237</v>
      </c>
      <c r="C97" s="89" t="s">
        <v>238</v>
      </c>
      <c r="D97" s="90"/>
    </row>
    <row r="98" spans="1:4" ht="15.75" hidden="1" x14ac:dyDescent="0.2">
      <c r="A98" s="73" t="s">
        <v>32</v>
      </c>
      <c r="B98" s="74" t="s">
        <v>239</v>
      </c>
      <c r="C98" s="89" t="s">
        <v>240</v>
      </c>
      <c r="D98" s="90"/>
    </row>
    <row r="99" spans="1:4" ht="15.75" hidden="1" x14ac:dyDescent="0.2">
      <c r="A99" s="73" t="s">
        <v>32</v>
      </c>
      <c r="B99" s="74" t="s">
        <v>241</v>
      </c>
      <c r="C99" s="89" t="s">
        <v>242</v>
      </c>
      <c r="D99" s="90"/>
    </row>
    <row r="100" spans="1:4" ht="15.75" hidden="1" x14ac:dyDescent="0.2">
      <c r="A100" s="73" t="s">
        <v>32</v>
      </c>
      <c r="B100" s="74" t="s">
        <v>243</v>
      </c>
      <c r="C100" s="89" t="s">
        <v>244</v>
      </c>
      <c r="D100" s="90"/>
    </row>
    <row r="101" spans="1:4" ht="15.75" hidden="1" x14ac:dyDescent="0.2">
      <c r="A101" s="73" t="s">
        <v>32</v>
      </c>
      <c r="B101" s="74" t="s">
        <v>245</v>
      </c>
      <c r="C101" s="89" t="s">
        <v>246</v>
      </c>
      <c r="D101" s="90"/>
    </row>
  </sheetData>
  <mergeCells count="97">
    <mergeCell ref="C11:D11"/>
    <mergeCell ref="C12:D12"/>
    <mergeCell ref="A4:D4"/>
    <mergeCell ref="C6:D6"/>
    <mergeCell ref="A8:D8"/>
    <mergeCell ref="C9:D9"/>
    <mergeCell ref="C10:D10"/>
    <mergeCell ref="C7:D7"/>
    <mergeCell ref="C26:D26"/>
    <mergeCell ref="C27:D27"/>
    <mergeCell ref="C28:D28"/>
    <mergeCell ref="C29:D29"/>
    <mergeCell ref="C18:D18"/>
    <mergeCell ref="C25:D25"/>
    <mergeCell ref="C19:D19"/>
    <mergeCell ref="C20:D20"/>
    <mergeCell ref="C21:D21"/>
    <mergeCell ref="C22:D22"/>
    <mergeCell ref="C24:D24"/>
    <mergeCell ref="C23:D23"/>
    <mergeCell ref="C35:D35"/>
    <mergeCell ref="C36:D36"/>
    <mergeCell ref="C49:D49"/>
    <mergeCell ref="C39:D39"/>
    <mergeCell ref="C40:D40"/>
    <mergeCell ref="C37:D37"/>
    <mergeCell ref="C38:D38"/>
    <mergeCell ref="C44:D44"/>
    <mergeCell ref="C30:D30"/>
    <mergeCell ref="C31:D31"/>
    <mergeCell ref="C32:D32"/>
    <mergeCell ref="C33:D33"/>
    <mergeCell ref="C34:D34"/>
    <mergeCell ref="C53:D53"/>
    <mergeCell ref="C54:D54"/>
    <mergeCell ref="C51:D51"/>
    <mergeCell ref="C48:D48"/>
    <mergeCell ref="C41:D41"/>
    <mergeCell ref="C50:D50"/>
    <mergeCell ref="C47:D47"/>
    <mergeCell ref="C52:D52"/>
    <mergeCell ref="C42:D42"/>
    <mergeCell ref="C43:D43"/>
    <mergeCell ref="C45:D45"/>
    <mergeCell ref="C46:D46"/>
    <mergeCell ref="C71:D71"/>
    <mergeCell ref="C58:D58"/>
    <mergeCell ref="C57:D57"/>
    <mergeCell ref="C55:D55"/>
    <mergeCell ref="C64:D64"/>
    <mergeCell ref="C66:D66"/>
    <mergeCell ref="C56:D56"/>
    <mergeCell ref="C65:D65"/>
    <mergeCell ref="C59:D59"/>
    <mergeCell ref="C60:D60"/>
    <mergeCell ref="C62:D62"/>
    <mergeCell ref="C61:D61"/>
    <mergeCell ref="C63:D63"/>
    <mergeCell ref="C13:D13"/>
    <mergeCell ref="C90:D90"/>
    <mergeCell ref="C17:D17"/>
    <mergeCell ref="C16:D16"/>
    <mergeCell ref="C15:D15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76:D76"/>
    <mergeCell ref="A14:D14"/>
    <mergeCell ref="C91:D91"/>
    <mergeCell ref="C92:D92"/>
    <mergeCell ref="C93:D93"/>
    <mergeCell ref="C94:D94"/>
    <mergeCell ref="C77:D77"/>
    <mergeCell ref="C78:D78"/>
    <mergeCell ref="C79:D79"/>
    <mergeCell ref="C72:D72"/>
    <mergeCell ref="C73:D73"/>
    <mergeCell ref="C74:D74"/>
    <mergeCell ref="C75:D75"/>
    <mergeCell ref="C67:D67"/>
    <mergeCell ref="C68:D68"/>
    <mergeCell ref="C69:D69"/>
    <mergeCell ref="C70:D70"/>
    <mergeCell ref="C100:D100"/>
    <mergeCell ref="C101:D101"/>
    <mergeCell ref="C95:D95"/>
    <mergeCell ref="C96:D96"/>
    <mergeCell ref="C97:D97"/>
    <mergeCell ref="C98:D98"/>
    <mergeCell ref="C99:D99"/>
  </mergeCells>
  <pageMargins left="0.9055118110236221" right="0" top="0" bottom="0" header="0.31496062992125984" footer="0.31496062992125984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view="pageBreakPreview" zoomScale="60" zoomScaleNormal="100" workbookViewId="0">
      <selection activeCell="C2" sqref="C2"/>
    </sheetView>
  </sheetViews>
  <sheetFormatPr defaultRowHeight="15" x14ac:dyDescent="0.25"/>
  <cols>
    <col min="1" max="1" width="14.5703125" customWidth="1"/>
    <col min="2" max="2" width="43" customWidth="1"/>
    <col min="3" max="3" width="52.5703125" customWidth="1"/>
  </cols>
  <sheetData>
    <row r="1" spans="1:10" ht="95.25" x14ac:dyDescent="0.3">
      <c r="A1" s="29"/>
      <c r="B1" s="29"/>
      <c r="C1" s="30" t="s">
        <v>272</v>
      </c>
      <c r="D1" s="31"/>
      <c r="E1" s="31"/>
      <c r="F1" s="31"/>
      <c r="G1" s="31"/>
      <c r="H1" s="31"/>
      <c r="I1" s="31"/>
      <c r="J1" s="31"/>
    </row>
    <row r="2" spans="1:10" ht="18.75" x14ac:dyDescent="0.3">
      <c r="A2" s="29"/>
      <c r="B2" s="29"/>
      <c r="C2" s="29"/>
    </row>
    <row r="3" spans="1:10" ht="70.5" customHeight="1" thickBot="1" x14ac:dyDescent="0.3">
      <c r="A3" s="106" t="s">
        <v>83</v>
      </c>
      <c r="B3" s="106"/>
      <c r="C3" s="106"/>
    </row>
    <row r="4" spans="1:10" s="35" customFormat="1" ht="37.5" x14ac:dyDescent="0.25">
      <c r="A4" s="32" t="s">
        <v>84</v>
      </c>
      <c r="B4" s="33" t="s">
        <v>85</v>
      </c>
      <c r="C4" s="34" t="s">
        <v>86</v>
      </c>
    </row>
    <row r="5" spans="1:10" ht="63.75" customHeight="1" x14ac:dyDescent="0.25">
      <c r="A5" s="107" t="s">
        <v>87</v>
      </c>
      <c r="B5" s="108"/>
      <c r="C5" s="109"/>
    </row>
    <row r="6" spans="1:10" ht="79.5" customHeight="1" x14ac:dyDescent="0.25">
      <c r="A6" s="27" t="s">
        <v>32</v>
      </c>
      <c r="B6" s="28" t="s">
        <v>88</v>
      </c>
      <c r="C6" s="56" t="s">
        <v>89</v>
      </c>
    </row>
    <row r="7" spans="1:10" ht="72" customHeight="1" x14ac:dyDescent="0.25">
      <c r="A7" s="27" t="s">
        <v>32</v>
      </c>
      <c r="B7" s="28" t="s">
        <v>90</v>
      </c>
      <c r="C7" s="56" t="s">
        <v>91</v>
      </c>
    </row>
    <row r="8" spans="1:10" ht="89.25" customHeight="1" x14ac:dyDescent="0.25">
      <c r="A8" s="27" t="s">
        <v>32</v>
      </c>
      <c r="B8" s="28" t="s">
        <v>92</v>
      </c>
      <c r="C8" s="56" t="s">
        <v>93</v>
      </c>
    </row>
    <row r="9" spans="1:10" ht="95.25" customHeight="1" x14ac:dyDescent="0.25">
      <c r="A9" s="27" t="s">
        <v>32</v>
      </c>
      <c r="B9" s="28" t="s">
        <v>94</v>
      </c>
      <c r="C9" s="56" t="s">
        <v>95</v>
      </c>
    </row>
    <row r="10" spans="1:10" ht="59.25" customHeight="1" x14ac:dyDescent="0.25">
      <c r="A10" s="27" t="s">
        <v>32</v>
      </c>
      <c r="B10" s="28" t="s">
        <v>96</v>
      </c>
      <c r="C10" s="56" t="s">
        <v>97</v>
      </c>
    </row>
    <row r="11" spans="1:10" ht="63" customHeight="1" x14ac:dyDescent="0.25">
      <c r="A11" s="27" t="s">
        <v>32</v>
      </c>
      <c r="B11" s="28" t="s">
        <v>98</v>
      </c>
      <c r="C11" s="56" t="s">
        <v>99</v>
      </c>
    </row>
    <row r="12" spans="1:10" ht="60" customHeight="1" x14ac:dyDescent="0.25">
      <c r="A12" s="27" t="s">
        <v>32</v>
      </c>
      <c r="B12" s="28" t="s">
        <v>100</v>
      </c>
      <c r="C12" s="56" t="s">
        <v>101</v>
      </c>
    </row>
    <row r="13" spans="1:10" ht="57" customHeight="1" x14ac:dyDescent="0.25">
      <c r="A13" s="27" t="s">
        <v>32</v>
      </c>
      <c r="B13" s="28" t="s">
        <v>102</v>
      </c>
      <c r="C13" s="56" t="s">
        <v>103</v>
      </c>
    </row>
    <row r="14" spans="1:10" ht="78.75" x14ac:dyDescent="0.25">
      <c r="A14" s="27" t="s">
        <v>32</v>
      </c>
      <c r="B14" s="28" t="s">
        <v>104</v>
      </c>
      <c r="C14" s="56" t="s">
        <v>105</v>
      </c>
    </row>
    <row r="15" spans="1:10" ht="63.75" customHeight="1" x14ac:dyDescent="0.25">
      <c r="A15" s="107" t="s">
        <v>154</v>
      </c>
      <c r="B15" s="108"/>
      <c r="C15" s="109"/>
    </row>
    <row r="16" spans="1:10" ht="78.75" customHeight="1" x14ac:dyDescent="0.25">
      <c r="A16" s="68" t="s">
        <v>155</v>
      </c>
      <c r="B16" s="28" t="s">
        <v>88</v>
      </c>
      <c r="C16" s="56" t="s">
        <v>89</v>
      </c>
    </row>
    <row r="17" spans="1:3" ht="69" customHeight="1" x14ac:dyDescent="0.25">
      <c r="A17" s="68" t="s">
        <v>155</v>
      </c>
      <c r="B17" s="28" t="s">
        <v>90</v>
      </c>
      <c r="C17" s="56" t="s">
        <v>91</v>
      </c>
    </row>
    <row r="18" spans="1:3" ht="114.75" customHeight="1" x14ac:dyDescent="0.25">
      <c r="A18" s="68">
        <v>800</v>
      </c>
      <c r="B18" s="28" t="s">
        <v>92</v>
      </c>
      <c r="C18" s="56" t="s">
        <v>25</v>
      </c>
    </row>
    <row r="19" spans="1:3" ht="146.25" customHeight="1" x14ac:dyDescent="0.25">
      <c r="A19" s="68">
        <v>800</v>
      </c>
      <c r="B19" s="28" t="s">
        <v>177</v>
      </c>
      <c r="C19" s="56" t="s">
        <v>26</v>
      </c>
    </row>
  </sheetData>
  <mergeCells count="3">
    <mergeCell ref="A3:C3"/>
    <mergeCell ref="A5:C5"/>
    <mergeCell ref="A15:C15"/>
  </mergeCells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9"/>
  <sheetViews>
    <sheetView tabSelected="1" view="pageBreakPreview" topLeftCell="A22" zoomScale="60" zoomScaleNormal="100" workbookViewId="0">
      <selection activeCell="C1" sqref="C1:D2"/>
    </sheetView>
  </sheetViews>
  <sheetFormatPr defaultRowHeight="46.5" customHeight="1" x14ac:dyDescent="0.2"/>
  <cols>
    <col min="1" max="1" width="39.42578125" style="19" customWidth="1"/>
    <col min="2" max="2" width="71.140625" style="19" customWidth="1"/>
    <col min="3" max="3" width="23" style="19" customWidth="1"/>
    <col min="4" max="4" width="18.28515625" style="19" customWidth="1"/>
    <col min="5" max="256" width="9.140625" style="19"/>
    <col min="257" max="257" width="20" style="19" customWidth="1"/>
    <col min="258" max="258" width="53.7109375" style="19" customWidth="1"/>
    <col min="259" max="259" width="18.42578125" style="19" customWidth="1"/>
    <col min="260" max="260" width="18.28515625" style="19" customWidth="1"/>
    <col min="261" max="512" width="9.140625" style="19"/>
    <col min="513" max="513" width="20" style="19" customWidth="1"/>
    <col min="514" max="514" width="53.7109375" style="19" customWidth="1"/>
    <col min="515" max="515" width="18.42578125" style="19" customWidth="1"/>
    <col min="516" max="516" width="18.28515625" style="19" customWidth="1"/>
    <col min="517" max="768" width="9.140625" style="19"/>
    <col min="769" max="769" width="20" style="19" customWidth="1"/>
    <col min="770" max="770" width="53.7109375" style="19" customWidth="1"/>
    <col min="771" max="771" width="18.42578125" style="19" customWidth="1"/>
    <col min="772" max="772" width="18.28515625" style="19" customWidth="1"/>
    <col min="773" max="1024" width="9.140625" style="19"/>
    <col min="1025" max="1025" width="20" style="19" customWidth="1"/>
    <col min="1026" max="1026" width="53.7109375" style="19" customWidth="1"/>
    <col min="1027" max="1027" width="18.42578125" style="19" customWidth="1"/>
    <col min="1028" max="1028" width="18.28515625" style="19" customWidth="1"/>
    <col min="1029" max="1280" width="9.140625" style="19"/>
    <col min="1281" max="1281" width="20" style="19" customWidth="1"/>
    <col min="1282" max="1282" width="53.7109375" style="19" customWidth="1"/>
    <col min="1283" max="1283" width="18.42578125" style="19" customWidth="1"/>
    <col min="1284" max="1284" width="18.28515625" style="19" customWidth="1"/>
    <col min="1285" max="1536" width="9.140625" style="19"/>
    <col min="1537" max="1537" width="20" style="19" customWidth="1"/>
    <col min="1538" max="1538" width="53.7109375" style="19" customWidth="1"/>
    <col min="1539" max="1539" width="18.42578125" style="19" customWidth="1"/>
    <col min="1540" max="1540" width="18.28515625" style="19" customWidth="1"/>
    <col min="1541" max="1792" width="9.140625" style="19"/>
    <col min="1793" max="1793" width="20" style="19" customWidth="1"/>
    <col min="1794" max="1794" width="53.7109375" style="19" customWidth="1"/>
    <col min="1795" max="1795" width="18.42578125" style="19" customWidth="1"/>
    <col min="1796" max="1796" width="18.28515625" style="19" customWidth="1"/>
    <col min="1797" max="2048" width="9.140625" style="19"/>
    <col min="2049" max="2049" width="20" style="19" customWidth="1"/>
    <col min="2050" max="2050" width="53.7109375" style="19" customWidth="1"/>
    <col min="2051" max="2051" width="18.42578125" style="19" customWidth="1"/>
    <col min="2052" max="2052" width="18.28515625" style="19" customWidth="1"/>
    <col min="2053" max="2304" width="9.140625" style="19"/>
    <col min="2305" max="2305" width="20" style="19" customWidth="1"/>
    <col min="2306" max="2306" width="53.7109375" style="19" customWidth="1"/>
    <col min="2307" max="2307" width="18.42578125" style="19" customWidth="1"/>
    <col min="2308" max="2308" width="18.28515625" style="19" customWidth="1"/>
    <col min="2309" max="2560" width="9.140625" style="19"/>
    <col min="2561" max="2561" width="20" style="19" customWidth="1"/>
    <col min="2562" max="2562" width="53.7109375" style="19" customWidth="1"/>
    <col min="2563" max="2563" width="18.42578125" style="19" customWidth="1"/>
    <col min="2564" max="2564" width="18.28515625" style="19" customWidth="1"/>
    <col min="2565" max="2816" width="9.140625" style="19"/>
    <col min="2817" max="2817" width="20" style="19" customWidth="1"/>
    <col min="2818" max="2818" width="53.7109375" style="19" customWidth="1"/>
    <col min="2819" max="2819" width="18.42578125" style="19" customWidth="1"/>
    <col min="2820" max="2820" width="18.28515625" style="19" customWidth="1"/>
    <col min="2821" max="3072" width="9.140625" style="19"/>
    <col min="3073" max="3073" width="20" style="19" customWidth="1"/>
    <col min="3074" max="3074" width="53.7109375" style="19" customWidth="1"/>
    <col min="3075" max="3075" width="18.42578125" style="19" customWidth="1"/>
    <col min="3076" max="3076" width="18.28515625" style="19" customWidth="1"/>
    <col min="3077" max="3328" width="9.140625" style="19"/>
    <col min="3329" max="3329" width="20" style="19" customWidth="1"/>
    <col min="3330" max="3330" width="53.7109375" style="19" customWidth="1"/>
    <col min="3331" max="3331" width="18.42578125" style="19" customWidth="1"/>
    <col min="3332" max="3332" width="18.28515625" style="19" customWidth="1"/>
    <col min="3333" max="3584" width="9.140625" style="19"/>
    <col min="3585" max="3585" width="20" style="19" customWidth="1"/>
    <col min="3586" max="3586" width="53.7109375" style="19" customWidth="1"/>
    <col min="3587" max="3587" width="18.42578125" style="19" customWidth="1"/>
    <col min="3588" max="3588" width="18.28515625" style="19" customWidth="1"/>
    <col min="3589" max="3840" width="9.140625" style="19"/>
    <col min="3841" max="3841" width="20" style="19" customWidth="1"/>
    <col min="3842" max="3842" width="53.7109375" style="19" customWidth="1"/>
    <col min="3843" max="3843" width="18.42578125" style="19" customWidth="1"/>
    <col min="3844" max="3844" width="18.28515625" style="19" customWidth="1"/>
    <col min="3845" max="4096" width="9.140625" style="19"/>
    <col min="4097" max="4097" width="20" style="19" customWidth="1"/>
    <col min="4098" max="4098" width="53.7109375" style="19" customWidth="1"/>
    <col min="4099" max="4099" width="18.42578125" style="19" customWidth="1"/>
    <col min="4100" max="4100" width="18.28515625" style="19" customWidth="1"/>
    <col min="4101" max="4352" width="9.140625" style="19"/>
    <col min="4353" max="4353" width="20" style="19" customWidth="1"/>
    <col min="4354" max="4354" width="53.7109375" style="19" customWidth="1"/>
    <col min="4355" max="4355" width="18.42578125" style="19" customWidth="1"/>
    <col min="4356" max="4356" width="18.28515625" style="19" customWidth="1"/>
    <col min="4357" max="4608" width="9.140625" style="19"/>
    <col min="4609" max="4609" width="20" style="19" customWidth="1"/>
    <col min="4610" max="4610" width="53.7109375" style="19" customWidth="1"/>
    <col min="4611" max="4611" width="18.42578125" style="19" customWidth="1"/>
    <col min="4612" max="4612" width="18.28515625" style="19" customWidth="1"/>
    <col min="4613" max="4864" width="9.140625" style="19"/>
    <col min="4865" max="4865" width="20" style="19" customWidth="1"/>
    <col min="4866" max="4866" width="53.7109375" style="19" customWidth="1"/>
    <col min="4867" max="4867" width="18.42578125" style="19" customWidth="1"/>
    <col min="4868" max="4868" width="18.28515625" style="19" customWidth="1"/>
    <col min="4869" max="5120" width="9.140625" style="19"/>
    <col min="5121" max="5121" width="20" style="19" customWidth="1"/>
    <col min="5122" max="5122" width="53.7109375" style="19" customWidth="1"/>
    <col min="5123" max="5123" width="18.42578125" style="19" customWidth="1"/>
    <col min="5124" max="5124" width="18.28515625" style="19" customWidth="1"/>
    <col min="5125" max="5376" width="9.140625" style="19"/>
    <col min="5377" max="5377" width="20" style="19" customWidth="1"/>
    <col min="5378" max="5378" width="53.7109375" style="19" customWidth="1"/>
    <col min="5379" max="5379" width="18.42578125" style="19" customWidth="1"/>
    <col min="5380" max="5380" width="18.28515625" style="19" customWidth="1"/>
    <col min="5381" max="5632" width="9.140625" style="19"/>
    <col min="5633" max="5633" width="20" style="19" customWidth="1"/>
    <col min="5634" max="5634" width="53.7109375" style="19" customWidth="1"/>
    <col min="5635" max="5635" width="18.42578125" style="19" customWidth="1"/>
    <col min="5636" max="5636" width="18.28515625" style="19" customWidth="1"/>
    <col min="5637" max="5888" width="9.140625" style="19"/>
    <col min="5889" max="5889" width="20" style="19" customWidth="1"/>
    <col min="5890" max="5890" width="53.7109375" style="19" customWidth="1"/>
    <col min="5891" max="5891" width="18.42578125" style="19" customWidth="1"/>
    <col min="5892" max="5892" width="18.28515625" style="19" customWidth="1"/>
    <col min="5893" max="6144" width="9.140625" style="19"/>
    <col min="6145" max="6145" width="20" style="19" customWidth="1"/>
    <col min="6146" max="6146" width="53.7109375" style="19" customWidth="1"/>
    <col min="6147" max="6147" width="18.42578125" style="19" customWidth="1"/>
    <col min="6148" max="6148" width="18.28515625" style="19" customWidth="1"/>
    <col min="6149" max="6400" width="9.140625" style="19"/>
    <col min="6401" max="6401" width="20" style="19" customWidth="1"/>
    <col min="6402" max="6402" width="53.7109375" style="19" customWidth="1"/>
    <col min="6403" max="6403" width="18.42578125" style="19" customWidth="1"/>
    <col min="6404" max="6404" width="18.28515625" style="19" customWidth="1"/>
    <col min="6405" max="6656" width="9.140625" style="19"/>
    <col min="6657" max="6657" width="20" style="19" customWidth="1"/>
    <col min="6658" max="6658" width="53.7109375" style="19" customWidth="1"/>
    <col min="6659" max="6659" width="18.42578125" style="19" customWidth="1"/>
    <col min="6660" max="6660" width="18.28515625" style="19" customWidth="1"/>
    <col min="6661" max="6912" width="9.140625" style="19"/>
    <col min="6913" max="6913" width="20" style="19" customWidth="1"/>
    <col min="6914" max="6914" width="53.7109375" style="19" customWidth="1"/>
    <col min="6915" max="6915" width="18.42578125" style="19" customWidth="1"/>
    <col min="6916" max="6916" width="18.28515625" style="19" customWidth="1"/>
    <col min="6917" max="7168" width="9.140625" style="19"/>
    <col min="7169" max="7169" width="20" style="19" customWidth="1"/>
    <col min="7170" max="7170" width="53.7109375" style="19" customWidth="1"/>
    <col min="7171" max="7171" width="18.42578125" style="19" customWidth="1"/>
    <col min="7172" max="7172" width="18.28515625" style="19" customWidth="1"/>
    <col min="7173" max="7424" width="9.140625" style="19"/>
    <col min="7425" max="7425" width="20" style="19" customWidth="1"/>
    <col min="7426" max="7426" width="53.7109375" style="19" customWidth="1"/>
    <col min="7427" max="7427" width="18.42578125" style="19" customWidth="1"/>
    <col min="7428" max="7428" width="18.28515625" style="19" customWidth="1"/>
    <col min="7429" max="7680" width="9.140625" style="19"/>
    <col min="7681" max="7681" width="20" style="19" customWidth="1"/>
    <col min="7682" max="7682" width="53.7109375" style="19" customWidth="1"/>
    <col min="7683" max="7683" width="18.42578125" style="19" customWidth="1"/>
    <col min="7684" max="7684" width="18.28515625" style="19" customWidth="1"/>
    <col min="7685" max="7936" width="9.140625" style="19"/>
    <col min="7937" max="7937" width="20" style="19" customWidth="1"/>
    <col min="7938" max="7938" width="53.7109375" style="19" customWidth="1"/>
    <col min="7939" max="7939" width="18.42578125" style="19" customWidth="1"/>
    <col min="7940" max="7940" width="18.28515625" style="19" customWidth="1"/>
    <col min="7941" max="8192" width="9.140625" style="19"/>
    <col min="8193" max="8193" width="20" style="19" customWidth="1"/>
    <col min="8194" max="8194" width="53.7109375" style="19" customWidth="1"/>
    <col min="8195" max="8195" width="18.42578125" style="19" customWidth="1"/>
    <col min="8196" max="8196" width="18.28515625" style="19" customWidth="1"/>
    <col min="8197" max="8448" width="9.140625" style="19"/>
    <col min="8449" max="8449" width="20" style="19" customWidth="1"/>
    <col min="8450" max="8450" width="53.7109375" style="19" customWidth="1"/>
    <col min="8451" max="8451" width="18.42578125" style="19" customWidth="1"/>
    <col min="8452" max="8452" width="18.28515625" style="19" customWidth="1"/>
    <col min="8453" max="8704" width="9.140625" style="19"/>
    <col min="8705" max="8705" width="20" style="19" customWidth="1"/>
    <col min="8706" max="8706" width="53.7109375" style="19" customWidth="1"/>
    <col min="8707" max="8707" width="18.42578125" style="19" customWidth="1"/>
    <col min="8708" max="8708" width="18.28515625" style="19" customWidth="1"/>
    <col min="8709" max="8960" width="9.140625" style="19"/>
    <col min="8961" max="8961" width="20" style="19" customWidth="1"/>
    <col min="8962" max="8962" width="53.7109375" style="19" customWidth="1"/>
    <col min="8963" max="8963" width="18.42578125" style="19" customWidth="1"/>
    <col min="8964" max="8964" width="18.28515625" style="19" customWidth="1"/>
    <col min="8965" max="9216" width="9.140625" style="19"/>
    <col min="9217" max="9217" width="20" style="19" customWidth="1"/>
    <col min="9218" max="9218" width="53.7109375" style="19" customWidth="1"/>
    <col min="9219" max="9219" width="18.42578125" style="19" customWidth="1"/>
    <col min="9220" max="9220" width="18.28515625" style="19" customWidth="1"/>
    <col min="9221" max="9472" width="9.140625" style="19"/>
    <col min="9473" max="9473" width="20" style="19" customWidth="1"/>
    <col min="9474" max="9474" width="53.7109375" style="19" customWidth="1"/>
    <col min="9475" max="9475" width="18.42578125" style="19" customWidth="1"/>
    <col min="9476" max="9476" width="18.28515625" style="19" customWidth="1"/>
    <col min="9477" max="9728" width="9.140625" style="19"/>
    <col min="9729" max="9729" width="20" style="19" customWidth="1"/>
    <col min="9730" max="9730" width="53.7109375" style="19" customWidth="1"/>
    <col min="9731" max="9731" width="18.42578125" style="19" customWidth="1"/>
    <col min="9732" max="9732" width="18.28515625" style="19" customWidth="1"/>
    <col min="9733" max="9984" width="9.140625" style="19"/>
    <col min="9985" max="9985" width="20" style="19" customWidth="1"/>
    <col min="9986" max="9986" width="53.7109375" style="19" customWidth="1"/>
    <col min="9987" max="9987" width="18.42578125" style="19" customWidth="1"/>
    <col min="9988" max="9988" width="18.28515625" style="19" customWidth="1"/>
    <col min="9989" max="10240" width="9.140625" style="19"/>
    <col min="10241" max="10241" width="20" style="19" customWidth="1"/>
    <col min="10242" max="10242" width="53.7109375" style="19" customWidth="1"/>
    <col min="10243" max="10243" width="18.42578125" style="19" customWidth="1"/>
    <col min="10244" max="10244" width="18.28515625" style="19" customWidth="1"/>
    <col min="10245" max="10496" width="9.140625" style="19"/>
    <col min="10497" max="10497" width="20" style="19" customWidth="1"/>
    <col min="10498" max="10498" width="53.7109375" style="19" customWidth="1"/>
    <col min="10499" max="10499" width="18.42578125" style="19" customWidth="1"/>
    <col min="10500" max="10500" width="18.28515625" style="19" customWidth="1"/>
    <col min="10501" max="10752" width="9.140625" style="19"/>
    <col min="10753" max="10753" width="20" style="19" customWidth="1"/>
    <col min="10754" max="10754" width="53.7109375" style="19" customWidth="1"/>
    <col min="10755" max="10755" width="18.42578125" style="19" customWidth="1"/>
    <col min="10756" max="10756" width="18.28515625" style="19" customWidth="1"/>
    <col min="10757" max="11008" width="9.140625" style="19"/>
    <col min="11009" max="11009" width="20" style="19" customWidth="1"/>
    <col min="11010" max="11010" width="53.7109375" style="19" customWidth="1"/>
    <col min="11011" max="11011" width="18.42578125" style="19" customWidth="1"/>
    <col min="11012" max="11012" width="18.28515625" style="19" customWidth="1"/>
    <col min="11013" max="11264" width="9.140625" style="19"/>
    <col min="11265" max="11265" width="20" style="19" customWidth="1"/>
    <col min="11266" max="11266" width="53.7109375" style="19" customWidth="1"/>
    <col min="11267" max="11267" width="18.42578125" style="19" customWidth="1"/>
    <col min="11268" max="11268" width="18.28515625" style="19" customWidth="1"/>
    <col min="11269" max="11520" width="9.140625" style="19"/>
    <col min="11521" max="11521" width="20" style="19" customWidth="1"/>
    <col min="11522" max="11522" width="53.7109375" style="19" customWidth="1"/>
    <col min="11523" max="11523" width="18.42578125" style="19" customWidth="1"/>
    <col min="11524" max="11524" width="18.28515625" style="19" customWidth="1"/>
    <col min="11525" max="11776" width="9.140625" style="19"/>
    <col min="11777" max="11777" width="20" style="19" customWidth="1"/>
    <col min="11778" max="11778" width="53.7109375" style="19" customWidth="1"/>
    <col min="11779" max="11779" width="18.42578125" style="19" customWidth="1"/>
    <col min="11780" max="11780" width="18.28515625" style="19" customWidth="1"/>
    <col min="11781" max="12032" width="9.140625" style="19"/>
    <col min="12033" max="12033" width="20" style="19" customWidth="1"/>
    <col min="12034" max="12034" width="53.7109375" style="19" customWidth="1"/>
    <col min="12035" max="12035" width="18.42578125" style="19" customWidth="1"/>
    <col min="12036" max="12036" width="18.28515625" style="19" customWidth="1"/>
    <col min="12037" max="12288" width="9.140625" style="19"/>
    <col min="12289" max="12289" width="20" style="19" customWidth="1"/>
    <col min="12290" max="12290" width="53.7109375" style="19" customWidth="1"/>
    <col min="12291" max="12291" width="18.42578125" style="19" customWidth="1"/>
    <col min="12292" max="12292" width="18.28515625" style="19" customWidth="1"/>
    <col min="12293" max="12544" width="9.140625" style="19"/>
    <col min="12545" max="12545" width="20" style="19" customWidth="1"/>
    <col min="12546" max="12546" width="53.7109375" style="19" customWidth="1"/>
    <col min="12547" max="12547" width="18.42578125" style="19" customWidth="1"/>
    <col min="12548" max="12548" width="18.28515625" style="19" customWidth="1"/>
    <col min="12549" max="12800" width="9.140625" style="19"/>
    <col min="12801" max="12801" width="20" style="19" customWidth="1"/>
    <col min="12802" max="12802" width="53.7109375" style="19" customWidth="1"/>
    <col min="12803" max="12803" width="18.42578125" style="19" customWidth="1"/>
    <col min="12804" max="12804" width="18.28515625" style="19" customWidth="1"/>
    <col min="12805" max="13056" width="9.140625" style="19"/>
    <col min="13057" max="13057" width="20" style="19" customWidth="1"/>
    <col min="13058" max="13058" width="53.7109375" style="19" customWidth="1"/>
    <col min="13059" max="13059" width="18.42578125" style="19" customWidth="1"/>
    <col min="13060" max="13060" width="18.28515625" style="19" customWidth="1"/>
    <col min="13061" max="13312" width="9.140625" style="19"/>
    <col min="13313" max="13313" width="20" style="19" customWidth="1"/>
    <col min="13314" max="13314" width="53.7109375" style="19" customWidth="1"/>
    <col min="13315" max="13315" width="18.42578125" style="19" customWidth="1"/>
    <col min="13316" max="13316" width="18.28515625" style="19" customWidth="1"/>
    <col min="13317" max="13568" width="9.140625" style="19"/>
    <col min="13569" max="13569" width="20" style="19" customWidth="1"/>
    <col min="13570" max="13570" width="53.7109375" style="19" customWidth="1"/>
    <col min="13571" max="13571" width="18.42578125" style="19" customWidth="1"/>
    <col min="13572" max="13572" width="18.28515625" style="19" customWidth="1"/>
    <col min="13573" max="13824" width="9.140625" style="19"/>
    <col min="13825" max="13825" width="20" style="19" customWidth="1"/>
    <col min="13826" max="13826" width="53.7109375" style="19" customWidth="1"/>
    <col min="13827" max="13827" width="18.42578125" style="19" customWidth="1"/>
    <col min="13828" max="13828" width="18.28515625" style="19" customWidth="1"/>
    <col min="13829" max="14080" width="9.140625" style="19"/>
    <col min="14081" max="14081" width="20" style="19" customWidth="1"/>
    <col min="14082" max="14082" width="53.7109375" style="19" customWidth="1"/>
    <col min="14083" max="14083" width="18.42578125" style="19" customWidth="1"/>
    <col min="14084" max="14084" width="18.28515625" style="19" customWidth="1"/>
    <col min="14085" max="14336" width="9.140625" style="19"/>
    <col min="14337" max="14337" width="20" style="19" customWidth="1"/>
    <col min="14338" max="14338" width="53.7109375" style="19" customWidth="1"/>
    <col min="14339" max="14339" width="18.42578125" style="19" customWidth="1"/>
    <col min="14340" max="14340" width="18.28515625" style="19" customWidth="1"/>
    <col min="14341" max="14592" width="9.140625" style="19"/>
    <col min="14593" max="14593" width="20" style="19" customWidth="1"/>
    <col min="14594" max="14594" width="53.7109375" style="19" customWidth="1"/>
    <col min="14595" max="14595" width="18.42578125" style="19" customWidth="1"/>
    <col min="14596" max="14596" width="18.28515625" style="19" customWidth="1"/>
    <col min="14597" max="14848" width="9.140625" style="19"/>
    <col min="14849" max="14849" width="20" style="19" customWidth="1"/>
    <col min="14850" max="14850" width="53.7109375" style="19" customWidth="1"/>
    <col min="14851" max="14851" width="18.42578125" style="19" customWidth="1"/>
    <col min="14852" max="14852" width="18.28515625" style="19" customWidth="1"/>
    <col min="14853" max="15104" width="9.140625" style="19"/>
    <col min="15105" max="15105" width="20" style="19" customWidth="1"/>
    <col min="15106" max="15106" width="53.7109375" style="19" customWidth="1"/>
    <col min="15107" max="15107" width="18.42578125" style="19" customWidth="1"/>
    <col min="15108" max="15108" width="18.28515625" style="19" customWidth="1"/>
    <col min="15109" max="15360" width="9.140625" style="19"/>
    <col min="15361" max="15361" width="20" style="19" customWidth="1"/>
    <col min="15362" max="15362" width="53.7109375" style="19" customWidth="1"/>
    <col min="15363" max="15363" width="18.42578125" style="19" customWidth="1"/>
    <col min="15364" max="15364" width="18.28515625" style="19" customWidth="1"/>
    <col min="15365" max="15616" width="9.140625" style="19"/>
    <col min="15617" max="15617" width="20" style="19" customWidth="1"/>
    <col min="15618" max="15618" width="53.7109375" style="19" customWidth="1"/>
    <col min="15619" max="15619" width="18.42578125" style="19" customWidth="1"/>
    <col min="15620" max="15620" width="18.28515625" style="19" customWidth="1"/>
    <col min="15621" max="15872" width="9.140625" style="19"/>
    <col min="15873" max="15873" width="20" style="19" customWidth="1"/>
    <col min="15874" max="15874" width="53.7109375" style="19" customWidth="1"/>
    <col min="15875" max="15875" width="18.42578125" style="19" customWidth="1"/>
    <col min="15876" max="15876" width="18.28515625" style="19" customWidth="1"/>
    <col min="15877" max="16128" width="9.140625" style="19"/>
    <col min="16129" max="16129" width="20" style="19" customWidth="1"/>
    <col min="16130" max="16130" width="53.7109375" style="19" customWidth="1"/>
    <col min="16131" max="16131" width="18.42578125" style="19" customWidth="1"/>
    <col min="16132" max="16132" width="18.28515625" style="19" customWidth="1"/>
    <col min="16133" max="16384" width="9.140625" style="19"/>
  </cols>
  <sheetData>
    <row r="1" spans="1:4" ht="46.5" customHeight="1" x14ac:dyDescent="0.2">
      <c r="C1" s="116" t="s">
        <v>328</v>
      </c>
      <c r="D1" s="116"/>
    </row>
    <row r="2" spans="1:4" ht="46.5" customHeight="1" x14ac:dyDescent="0.2">
      <c r="C2" s="116"/>
      <c r="D2" s="116"/>
    </row>
    <row r="3" spans="1:4" s="23" customFormat="1" ht="46.5" customHeight="1" x14ac:dyDescent="0.3">
      <c r="A3" s="117" t="s">
        <v>273</v>
      </c>
      <c r="B3" s="118"/>
      <c r="C3" s="118"/>
      <c r="D3" s="118"/>
    </row>
    <row r="4" spans="1:4" s="23" customFormat="1" ht="18.75" x14ac:dyDescent="0.3">
      <c r="A4" s="22"/>
      <c r="C4" s="24"/>
      <c r="D4" s="24"/>
    </row>
    <row r="5" spans="1:4" s="126" customFormat="1" ht="46.5" customHeight="1" x14ac:dyDescent="0.25">
      <c r="A5" s="124" t="s">
        <v>29</v>
      </c>
      <c r="B5" s="124" t="s">
        <v>106</v>
      </c>
      <c r="C5" s="124" t="s">
        <v>107</v>
      </c>
      <c r="D5" s="125"/>
    </row>
    <row r="6" spans="1:4" s="126" customFormat="1" ht="63" customHeight="1" x14ac:dyDescent="0.25">
      <c r="A6" s="124"/>
      <c r="B6" s="124"/>
      <c r="C6" s="72" t="s">
        <v>108</v>
      </c>
      <c r="D6" s="72" t="s">
        <v>109</v>
      </c>
    </row>
    <row r="7" spans="1:4" s="132" customFormat="1" ht="27" customHeight="1" x14ac:dyDescent="0.25">
      <c r="A7" s="130">
        <v>1</v>
      </c>
      <c r="B7" s="130">
        <v>2</v>
      </c>
      <c r="C7" s="130">
        <v>3</v>
      </c>
      <c r="D7" s="131">
        <v>4</v>
      </c>
    </row>
    <row r="8" spans="1:4" s="29" customFormat="1" ht="27.75" customHeight="1" x14ac:dyDescent="0.3">
      <c r="A8" s="127" t="s">
        <v>110</v>
      </c>
      <c r="B8" s="128"/>
      <c r="C8" s="128"/>
      <c r="D8" s="129"/>
    </row>
    <row r="9" spans="1:4" s="36" customFormat="1" ht="54" customHeight="1" x14ac:dyDescent="0.3">
      <c r="A9" s="37" t="s">
        <v>178</v>
      </c>
      <c r="B9" s="38" t="s">
        <v>111</v>
      </c>
      <c r="C9" s="39">
        <v>100</v>
      </c>
      <c r="D9" s="40">
        <v>0</v>
      </c>
    </row>
    <row r="10" spans="1:4" s="36" customFormat="1" ht="72.75" customHeight="1" x14ac:dyDescent="0.3">
      <c r="A10" s="37" t="s">
        <v>179</v>
      </c>
      <c r="B10" s="38" t="s">
        <v>112</v>
      </c>
      <c r="C10" s="39">
        <v>100</v>
      </c>
      <c r="D10" s="40">
        <v>0</v>
      </c>
    </row>
    <row r="11" spans="1:4" s="36" customFormat="1" ht="46.5" customHeight="1" x14ac:dyDescent="0.3">
      <c r="A11" s="37" t="s">
        <v>180</v>
      </c>
      <c r="B11" s="38" t="s">
        <v>36</v>
      </c>
      <c r="C11" s="39">
        <v>100</v>
      </c>
      <c r="D11" s="40">
        <v>0</v>
      </c>
    </row>
    <row r="12" spans="1:4" s="36" customFormat="1" ht="46.5" customHeight="1" x14ac:dyDescent="0.3">
      <c r="A12" s="113" t="s">
        <v>113</v>
      </c>
      <c r="B12" s="114"/>
      <c r="C12" s="114"/>
      <c r="D12" s="115"/>
    </row>
    <row r="13" spans="1:4" s="36" customFormat="1" ht="46.5" customHeight="1" x14ac:dyDescent="0.3">
      <c r="A13" s="37" t="s">
        <v>184</v>
      </c>
      <c r="B13" s="38" t="s">
        <v>114</v>
      </c>
      <c r="C13" s="39">
        <v>100</v>
      </c>
      <c r="D13" s="40">
        <v>0</v>
      </c>
    </row>
    <row r="14" spans="1:4" s="36" customFormat="1" ht="70.5" customHeight="1" x14ac:dyDescent="0.3">
      <c r="A14" s="37" t="s">
        <v>185</v>
      </c>
      <c r="B14" s="38" t="s">
        <v>115</v>
      </c>
      <c r="C14" s="39">
        <v>100</v>
      </c>
      <c r="D14" s="40">
        <v>0</v>
      </c>
    </row>
    <row r="15" spans="1:4" s="36" customFormat="1" ht="46.5" customHeight="1" x14ac:dyDescent="0.3">
      <c r="A15" s="37" t="s">
        <v>186</v>
      </c>
      <c r="B15" s="38" t="s">
        <v>116</v>
      </c>
      <c r="C15" s="39">
        <v>100</v>
      </c>
      <c r="D15" s="40">
        <v>0</v>
      </c>
    </row>
    <row r="16" spans="1:4" s="36" customFormat="1" ht="46.5" customHeight="1" x14ac:dyDescent="0.3">
      <c r="A16" s="113" t="s">
        <v>117</v>
      </c>
      <c r="B16" s="114"/>
      <c r="C16" s="114"/>
      <c r="D16" s="115"/>
    </row>
    <row r="17" spans="1:4" s="36" customFormat="1" ht="46.5" customHeight="1" x14ac:dyDescent="0.3">
      <c r="A17" s="41" t="s">
        <v>118</v>
      </c>
      <c r="B17" s="42" t="s">
        <v>119</v>
      </c>
      <c r="C17" s="39">
        <v>100</v>
      </c>
      <c r="D17" s="40">
        <v>0</v>
      </c>
    </row>
    <row r="18" spans="1:4" s="36" customFormat="1" ht="72.75" customHeight="1" x14ac:dyDescent="0.3">
      <c r="A18" s="41" t="s">
        <v>120</v>
      </c>
      <c r="B18" s="42" t="s">
        <v>121</v>
      </c>
      <c r="C18" s="39">
        <v>100</v>
      </c>
      <c r="D18" s="40">
        <v>0</v>
      </c>
    </row>
    <row r="19" spans="1:4" s="36" customFormat="1" ht="84" customHeight="1" x14ac:dyDescent="0.3">
      <c r="A19" s="41" t="s">
        <v>122</v>
      </c>
      <c r="B19" s="43" t="s">
        <v>40</v>
      </c>
      <c r="C19" s="39">
        <v>100</v>
      </c>
      <c r="D19" s="40"/>
    </row>
    <row r="20" spans="1:4" s="36" customFormat="1" ht="27.75" customHeight="1" x14ac:dyDescent="0.3">
      <c r="A20" s="113" t="s">
        <v>123</v>
      </c>
      <c r="B20" s="114"/>
      <c r="C20" s="114"/>
      <c r="D20" s="115"/>
    </row>
    <row r="21" spans="1:4" s="36" customFormat="1" ht="46.5" customHeight="1" x14ac:dyDescent="0.3">
      <c r="A21" s="37" t="s">
        <v>124</v>
      </c>
      <c r="B21" s="38" t="s">
        <v>44</v>
      </c>
      <c r="C21" s="39">
        <v>100</v>
      </c>
      <c r="D21" s="40">
        <v>0</v>
      </c>
    </row>
    <row r="22" spans="1:4" s="36" customFormat="1" ht="46.5" customHeight="1" x14ac:dyDescent="0.3">
      <c r="A22" s="37" t="s">
        <v>125</v>
      </c>
      <c r="B22" s="38" t="s">
        <v>126</v>
      </c>
      <c r="C22" s="39">
        <v>100</v>
      </c>
      <c r="D22" s="40">
        <v>0</v>
      </c>
    </row>
    <row r="23" spans="1:4" s="36" customFormat="1" ht="29.25" customHeight="1" x14ac:dyDescent="0.3">
      <c r="A23" s="113" t="s">
        <v>127</v>
      </c>
      <c r="B23" s="114"/>
      <c r="C23" s="114"/>
      <c r="D23" s="115"/>
    </row>
    <row r="24" spans="1:4" s="36" customFormat="1" ht="57" customHeight="1" x14ac:dyDescent="0.3">
      <c r="A24" s="37" t="s">
        <v>128</v>
      </c>
      <c r="B24" s="38" t="s">
        <v>51</v>
      </c>
      <c r="C24" s="39">
        <v>100</v>
      </c>
      <c r="D24" s="40">
        <v>0</v>
      </c>
    </row>
    <row r="25" spans="1:4" s="36" customFormat="1" ht="31.5" customHeight="1" x14ac:dyDescent="0.3">
      <c r="A25" s="110" t="s">
        <v>129</v>
      </c>
      <c r="B25" s="111"/>
      <c r="C25" s="111"/>
      <c r="D25" s="112"/>
    </row>
    <row r="26" spans="1:4" s="36" customFormat="1" ht="60" customHeight="1" x14ac:dyDescent="0.3">
      <c r="A26" s="37" t="s">
        <v>130</v>
      </c>
      <c r="B26" s="38" t="s">
        <v>53</v>
      </c>
      <c r="C26" s="39">
        <v>100</v>
      </c>
      <c r="D26" s="40">
        <v>0</v>
      </c>
    </row>
    <row r="27" spans="1:4" s="36" customFormat="1" ht="33" customHeight="1" x14ac:dyDescent="0.3">
      <c r="A27" s="110" t="s">
        <v>131</v>
      </c>
      <c r="B27" s="111"/>
      <c r="C27" s="111"/>
      <c r="D27" s="112"/>
    </row>
    <row r="28" spans="1:4" s="36" customFormat="1" ht="46.5" customHeight="1" x14ac:dyDescent="0.3">
      <c r="A28" s="37" t="s">
        <v>132</v>
      </c>
      <c r="B28" s="38" t="s">
        <v>133</v>
      </c>
      <c r="C28" s="39">
        <v>100</v>
      </c>
      <c r="D28" s="40">
        <v>0</v>
      </c>
    </row>
    <row r="29" spans="1:4" s="36" customFormat="1" ht="53.25" customHeight="1" x14ac:dyDescent="0.3">
      <c r="A29" s="37" t="s">
        <v>134</v>
      </c>
      <c r="B29" s="38" t="s">
        <v>135</v>
      </c>
      <c r="C29" s="39">
        <v>100</v>
      </c>
      <c r="D29" s="40">
        <v>0</v>
      </c>
    </row>
    <row r="30" spans="1:4" s="36" customFormat="1" ht="55.5" customHeight="1" x14ac:dyDescent="0.3">
      <c r="A30" s="37" t="s">
        <v>181</v>
      </c>
      <c r="B30" s="38" t="s">
        <v>55</v>
      </c>
      <c r="C30" s="39">
        <v>100</v>
      </c>
      <c r="D30" s="40"/>
    </row>
    <row r="31" spans="1:4" s="36" customFormat="1" ht="58.5" customHeight="1" x14ac:dyDescent="0.3">
      <c r="A31" s="37" t="s">
        <v>136</v>
      </c>
      <c r="B31" s="38" t="s">
        <v>137</v>
      </c>
      <c r="C31" s="39">
        <v>100</v>
      </c>
      <c r="D31" s="40">
        <v>0</v>
      </c>
    </row>
    <row r="32" spans="1:4" s="36" customFormat="1" ht="54.75" customHeight="1" x14ac:dyDescent="0.3">
      <c r="A32" s="37" t="s">
        <v>138</v>
      </c>
      <c r="B32" s="38" t="s">
        <v>139</v>
      </c>
      <c r="C32" s="39">
        <v>100</v>
      </c>
      <c r="D32" s="40">
        <v>0</v>
      </c>
    </row>
    <row r="33" spans="1:4" s="36" customFormat="1" ht="26.25" customHeight="1" x14ac:dyDescent="0.3">
      <c r="A33" s="110" t="s">
        <v>140</v>
      </c>
      <c r="B33" s="111"/>
      <c r="C33" s="111"/>
      <c r="D33" s="112"/>
    </row>
    <row r="34" spans="1:4" s="36" customFormat="1" ht="31.5" customHeight="1" x14ac:dyDescent="0.3">
      <c r="A34" s="37" t="s">
        <v>141</v>
      </c>
      <c r="B34" s="38" t="s">
        <v>66</v>
      </c>
      <c r="C34" s="39">
        <v>100</v>
      </c>
      <c r="D34" s="40">
        <v>0</v>
      </c>
    </row>
    <row r="35" spans="1:4" s="36" customFormat="1" ht="35.25" customHeight="1" x14ac:dyDescent="0.3">
      <c r="A35" s="37" t="s">
        <v>142</v>
      </c>
      <c r="B35" s="38" t="s">
        <v>143</v>
      </c>
      <c r="C35" s="39">
        <v>100</v>
      </c>
      <c r="D35" s="40">
        <v>0</v>
      </c>
    </row>
    <row r="36" spans="1:4" s="36" customFormat="1" ht="69" customHeight="1" x14ac:dyDescent="0.3">
      <c r="A36" s="113" t="s">
        <v>144</v>
      </c>
      <c r="B36" s="114"/>
      <c r="C36" s="114"/>
      <c r="D36" s="115"/>
    </row>
    <row r="37" spans="1:4" s="44" customFormat="1" ht="54" customHeight="1" x14ac:dyDescent="0.3">
      <c r="A37" s="37" t="s">
        <v>327</v>
      </c>
      <c r="B37" s="38" t="s">
        <v>145</v>
      </c>
      <c r="C37" s="39">
        <v>100</v>
      </c>
      <c r="D37" s="40">
        <v>0</v>
      </c>
    </row>
    <row r="38" spans="1:4" s="36" customFormat="1" ht="46.5" customHeight="1" x14ac:dyDescent="0.3">
      <c r="A38" s="113" t="s">
        <v>146</v>
      </c>
      <c r="B38" s="114"/>
      <c r="C38" s="114"/>
      <c r="D38" s="115"/>
    </row>
    <row r="39" spans="1:4" ht="69" customHeight="1" x14ac:dyDescent="0.2">
      <c r="A39" s="37" t="s">
        <v>326</v>
      </c>
      <c r="B39" s="38" t="s">
        <v>82</v>
      </c>
      <c r="C39" s="39">
        <v>100</v>
      </c>
      <c r="D39" s="40">
        <v>0</v>
      </c>
    </row>
  </sheetData>
  <mergeCells count="15">
    <mergeCell ref="A8:D8"/>
    <mergeCell ref="C1:D2"/>
    <mergeCell ref="A3:D3"/>
    <mergeCell ref="A5:A6"/>
    <mergeCell ref="B5:B6"/>
    <mergeCell ref="C5:D5"/>
    <mergeCell ref="A33:D33"/>
    <mergeCell ref="A36:D36"/>
    <mergeCell ref="A38:D38"/>
    <mergeCell ref="A12:D12"/>
    <mergeCell ref="A16:D16"/>
    <mergeCell ref="A20:D20"/>
    <mergeCell ref="A23:D23"/>
    <mergeCell ref="A25:D25"/>
    <mergeCell ref="A27:D27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view="pageBreakPreview" zoomScale="60" zoomScaleNormal="100" workbookViewId="0">
      <selection activeCell="K13" sqref="K13"/>
    </sheetView>
  </sheetViews>
  <sheetFormatPr defaultColWidth="9.28515625" defaultRowHeight="18.75" x14ac:dyDescent="0.3"/>
  <cols>
    <col min="1" max="1" width="59.5703125" style="45" customWidth="1"/>
    <col min="2" max="2" width="21.7109375" style="45" customWidth="1"/>
    <col min="3" max="3" width="24" style="45" customWidth="1"/>
    <col min="4" max="256" width="9.28515625" style="45"/>
    <col min="257" max="257" width="49.7109375" style="45" customWidth="1"/>
    <col min="258" max="258" width="21.7109375" style="45" customWidth="1"/>
    <col min="259" max="259" width="24" style="45" customWidth="1"/>
    <col min="260" max="512" width="9.28515625" style="45"/>
    <col min="513" max="513" width="49.7109375" style="45" customWidth="1"/>
    <col min="514" max="514" width="21.7109375" style="45" customWidth="1"/>
    <col min="515" max="515" width="24" style="45" customWidth="1"/>
    <col min="516" max="768" width="9.28515625" style="45"/>
    <col min="769" max="769" width="49.7109375" style="45" customWidth="1"/>
    <col min="770" max="770" width="21.7109375" style="45" customWidth="1"/>
    <col min="771" max="771" width="24" style="45" customWidth="1"/>
    <col min="772" max="1024" width="9.28515625" style="45"/>
    <col min="1025" max="1025" width="49.7109375" style="45" customWidth="1"/>
    <col min="1026" max="1026" width="21.7109375" style="45" customWidth="1"/>
    <col min="1027" max="1027" width="24" style="45" customWidth="1"/>
    <col min="1028" max="1280" width="9.28515625" style="45"/>
    <col min="1281" max="1281" width="49.7109375" style="45" customWidth="1"/>
    <col min="1282" max="1282" width="21.7109375" style="45" customWidth="1"/>
    <col min="1283" max="1283" width="24" style="45" customWidth="1"/>
    <col min="1284" max="1536" width="9.28515625" style="45"/>
    <col min="1537" max="1537" width="49.7109375" style="45" customWidth="1"/>
    <col min="1538" max="1538" width="21.7109375" style="45" customWidth="1"/>
    <col min="1539" max="1539" width="24" style="45" customWidth="1"/>
    <col min="1540" max="1792" width="9.28515625" style="45"/>
    <col min="1793" max="1793" width="49.7109375" style="45" customWidth="1"/>
    <col min="1794" max="1794" width="21.7109375" style="45" customWidth="1"/>
    <col min="1795" max="1795" width="24" style="45" customWidth="1"/>
    <col min="1796" max="2048" width="9.28515625" style="45"/>
    <col min="2049" max="2049" width="49.7109375" style="45" customWidth="1"/>
    <col min="2050" max="2050" width="21.7109375" style="45" customWidth="1"/>
    <col min="2051" max="2051" width="24" style="45" customWidth="1"/>
    <col min="2052" max="2304" width="9.28515625" style="45"/>
    <col min="2305" max="2305" width="49.7109375" style="45" customWidth="1"/>
    <col min="2306" max="2306" width="21.7109375" style="45" customWidth="1"/>
    <col min="2307" max="2307" width="24" style="45" customWidth="1"/>
    <col min="2308" max="2560" width="9.28515625" style="45"/>
    <col min="2561" max="2561" width="49.7109375" style="45" customWidth="1"/>
    <col min="2562" max="2562" width="21.7109375" style="45" customWidth="1"/>
    <col min="2563" max="2563" width="24" style="45" customWidth="1"/>
    <col min="2564" max="2816" width="9.28515625" style="45"/>
    <col min="2817" max="2817" width="49.7109375" style="45" customWidth="1"/>
    <col min="2818" max="2818" width="21.7109375" style="45" customWidth="1"/>
    <col min="2819" max="2819" width="24" style="45" customWidth="1"/>
    <col min="2820" max="3072" width="9.28515625" style="45"/>
    <col min="3073" max="3073" width="49.7109375" style="45" customWidth="1"/>
    <col min="3074" max="3074" width="21.7109375" style="45" customWidth="1"/>
    <col min="3075" max="3075" width="24" style="45" customWidth="1"/>
    <col min="3076" max="3328" width="9.28515625" style="45"/>
    <col min="3329" max="3329" width="49.7109375" style="45" customWidth="1"/>
    <col min="3330" max="3330" width="21.7109375" style="45" customWidth="1"/>
    <col min="3331" max="3331" width="24" style="45" customWidth="1"/>
    <col min="3332" max="3584" width="9.28515625" style="45"/>
    <col min="3585" max="3585" width="49.7109375" style="45" customWidth="1"/>
    <col min="3586" max="3586" width="21.7109375" style="45" customWidth="1"/>
    <col min="3587" max="3587" width="24" style="45" customWidth="1"/>
    <col min="3588" max="3840" width="9.28515625" style="45"/>
    <col min="3841" max="3841" width="49.7109375" style="45" customWidth="1"/>
    <col min="3842" max="3842" width="21.7109375" style="45" customWidth="1"/>
    <col min="3843" max="3843" width="24" style="45" customWidth="1"/>
    <col min="3844" max="4096" width="9.28515625" style="45"/>
    <col min="4097" max="4097" width="49.7109375" style="45" customWidth="1"/>
    <col min="4098" max="4098" width="21.7109375" style="45" customWidth="1"/>
    <col min="4099" max="4099" width="24" style="45" customWidth="1"/>
    <col min="4100" max="4352" width="9.28515625" style="45"/>
    <col min="4353" max="4353" width="49.7109375" style="45" customWidth="1"/>
    <col min="4354" max="4354" width="21.7109375" style="45" customWidth="1"/>
    <col min="4355" max="4355" width="24" style="45" customWidth="1"/>
    <col min="4356" max="4608" width="9.28515625" style="45"/>
    <col min="4609" max="4609" width="49.7109375" style="45" customWidth="1"/>
    <col min="4610" max="4610" width="21.7109375" style="45" customWidth="1"/>
    <col min="4611" max="4611" width="24" style="45" customWidth="1"/>
    <col min="4612" max="4864" width="9.28515625" style="45"/>
    <col min="4865" max="4865" width="49.7109375" style="45" customWidth="1"/>
    <col min="4866" max="4866" width="21.7109375" style="45" customWidth="1"/>
    <col min="4867" max="4867" width="24" style="45" customWidth="1"/>
    <col min="4868" max="5120" width="9.28515625" style="45"/>
    <col min="5121" max="5121" width="49.7109375" style="45" customWidth="1"/>
    <col min="5122" max="5122" width="21.7109375" style="45" customWidth="1"/>
    <col min="5123" max="5123" width="24" style="45" customWidth="1"/>
    <col min="5124" max="5376" width="9.28515625" style="45"/>
    <col min="5377" max="5377" width="49.7109375" style="45" customWidth="1"/>
    <col min="5378" max="5378" width="21.7109375" style="45" customWidth="1"/>
    <col min="5379" max="5379" width="24" style="45" customWidth="1"/>
    <col min="5380" max="5632" width="9.28515625" style="45"/>
    <col min="5633" max="5633" width="49.7109375" style="45" customWidth="1"/>
    <col min="5634" max="5634" width="21.7109375" style="45" customWidth="1"/>
    <col min="5635" max="5635" width="24" style="45" customWidth="1"/>
    <col min="5636" max="5888" width="9.28515625" style="45"/>
    <col min="5889" max="5889" width="49.7109375" style="45" customWidth="1"/>
    <col min="5890" max="5890" width="21.7109375" style="45" customWidth="1"/>
    <col min="5891" max="5891" width="24" style="45" customWidth="1"/>
    <col min="5892" max="6144" width="9.28515625" style="45"/>
    <col min="6145" max="6145" width="49.7109375" style="45" customWidth="1"/>
    <col min="6146" max="6146" width="21.7109375" style="45" customWidth="1"/>
    <col min="6147" max="6147" width="24" style="45" customWidth="1"/>
    <col min="6148" max="6400" width="9.28515625" style="45"/>
    <col min="6401" max="6401" width="49.7109375" style="45" customWidth="1"/>
    <col min="6402" max="6402" width="21.7109375" style="45" customWidth="1"/>
    <col min="6403" max="6403" width="24" style="45" customWidth="1"/>
    <col min="6404" max="6656" width="9.28515625" style="45"/>
    <col min="6657" max="6657" width="49.7109375" style="45" customWidth="1"/>
    <col min="6658" max="6658" width="21.7109375" style="45" customWidth="1"/>
    <col min="6659" max="6659" width="24" style="45" customWidth="1"/>
    <col min="6660" max="6912" width="9.28515625" style="45"/>
    <col min="6913" max="6913" width="49.7109375" style="45" customWidth="1"/>
    <col min="6914" max="6914" width="21.7109375" style="45" customWidth="1"/>
    <col min="6915" max="6915" width="24" style="45" customWidth="1"/>
    <col min="6916" max="7168" width="9.28515625" style="45"/>
    <col min="7169" max="7169" width="49.7109375" style="45" customWidth="1"/>
    <col min="7170" max="7170" width="21.7109375" style="45" customWidth="1"/>
    <col min="7171" max="7171" width="24" style="45" customWidth="1"/>
    <col min="7172" max="7424" width="9.28515625" style="45"/>
    <col min="7425" max="7425" width="49.7109375" style="45" customWidth="1"/>
    <col min="7426" max="7426" width="21.7109375" style="45" customWidth="1"/>
    <col min="7427" max="7427" width="24" style="45" customWidth="1"/>
    <col min="7428" max="7680" width="9.28515625" style="45"/>
    <col min="7681" max="7681" width="49.7109375" style="45" customWidth="1"/>
    <col min="7682" max="7682" width="21.7109375" style="45" customWidth="1"/>
    <col min="7683" max="7683" width="24" style="45" customWidth="1"/>
    <col min="7684" max="7936" width="9.28515625" style="45"/>
    <col min="7937" max="7937" width="49.7109375" style="45" customWidth="1"/>
    <col min="7938" max="7938" width="21.7109375" style="45" customWidth="1"/>
    <col min="7939" max="7939" width="24" style="45" customWidth="1"/>
    <col min="7940" max="8192" width="9.28515625" style="45"/>
    <col min="8193" max="8193" width="49.7109375" style="45" customWidth="1"/>
    <col min="8194" max="8194" width="21.7109375" style="45" customWidth="1"/>
    <col min="8195" max="8195" width="24" style="45" customWidth="1"/>
    <col min="8196" max="8448" width="9.28515625" style="45"/>
    <col min="8449" max="8449" width="49.7109375" style="45" customWidth="1"/>
    <col min="8450" max="8450" width="21.7109375" style="45" customWidth="1"/>
    <col min="8451" max="8451" width="24" style="45" customWidth="1"/>
    <col min="8452" max="8704" width="9.28515625" style="45"/>
    <col min="8705" max="8705" width="49.7109375" style="45" customWidth="1"/>
    <col min="8706" max="8706" width="21.7109375" style="45" customWidth="1"/>
    <col min="8707" max="8707" width="24" style="45" customWidth="1"/>
    <col min="8708" max="8960" width="9.28515625" style="45"/>
    <col min="8961" max="8961" width="49.7109375" style="45" customWidth="1"/>
    <col min="8962" max="8962" width="21.7109375" style="45" customWidth="1"/>
    <col min="8963" max="8963" width="24" style="45" customWidth="1"/>
    <col min="8964" max="9216" width="9.28515625" style="45"/>
    <col min="9217" max="9217" width="49.7109375" style="45" customWidth="1"/>
    <col min="9218" max="9218" width="21.7109375" style="45" customWidth="1"/>
    <col min="9219" max="9219" width="24" style="45" customWidth="1"/>
    <col min="9220" max="9472" width="9.28515625" style="45"/>
    <col min="9473" max="9473" width="49.7109375" style="45" customWidth="1"/>
    <col min="9474" max="9474" width="21.7109375" style="45" customWidth="1"/>
    <col min="9475" max="9475" width="24" style="45" customWidth="1"/>
    <col min="9476" max="9728" width="9.28515625" style="45"/>
    <col min="9729" max="9729" width="49.7109375" style="45" customWidth="1"/>
    <col min="9730" max="9730" width="21.7109375" style="45" customWidth="1"/>
    <col min="9731" max="9731" width="24" style="45" customWidth="1"/>
    <col min="9732" max="9984" width="9.28515625" style="45"/>
    <col min="9985" max="9985" width="49.7109375" style="45" customWidth="1"/>
    <col min="9986" max="9986" width="21.7109375" style="45" customWidth="1"/>
    <col min="9987" max="9987" width="24" style="45" customWidth="1"/>
    <col min="9988" max="10240" width="9.28515625" style="45"/>
    <col min="10241" max="10241" width="49.7109375" style="45" customWidth="1"/>
    <col min="10242" max="10242" width="21.7109375" style="45" customWidth="1"/>
    <col min="10243" max="10243" width="24" style="45" customWidth="1"/>
    <col min="10244" max="10496" width="9.28515625" style="45"/>
    <col min="10497" max="10497" width="49.7109375" style="45" customWidth="1"/>
    <col min="10498" max="10498" width="21.7109375" style="45" customWidth="1"/>
    <col min="10499" max="10499" width="24" style="45" customWidth="1"/>
    <col min="10500" max="10752" width="9.28515625" style="45"/>
    <col min="10753" max="10753" width="49.7109375" style="45" customWidth="1"/>
    <col min="10754" max="10754" width="21.7109375" style="45" customWidth="1"/>
    <col min="10755" max="10755" width="24" style="45" customWidth="1"/>
    <col min="10756" max="11008" width="9.28515625" style="45"/>
    <col min="11009" max="11009" width="49.7109375" style="45" customWidth="1"/>
    <col min="11010" max="11010" width="21.7109375" style="45" customWidth="1"/>
    <col min="11011" max="11011" width="24" style="45" customWidth="1"/>
    <col min="11012" max="11264" width="9.28515625" style="45"/>
    <col min="11265" max="11265" width="49.7109375" style="45" customWidth="1"/>
    <col min="11266" max="11266" width="21.7109375" style="45" customWidth="1"/>
    <col min="11267" max="11267" width="24" style="45" customWidth="1"/>
    <col min="11268" max="11520" width="9.28515625" style="45"/>
    <col min="11521" max="11521" width="49.7109375" style="45" customWidth="1"/>
    <col min="11522" max="11522" width="21.7109375" style="45" customWidth="1"/>
    <col min="11523" max="11523" width="24" style="45" customWidth="1"/>
    <col min="11524" max="11776" width="9.28515625" style="45"/>
    <col min="11777" max="11777" width="49.7109375" style="45" customWidth="1"/>
    <col min="11778" max="11778" width="21.7109375" style="45" customWidth="1"/>
    <col min="11779" max="11779" width="24" style="45" customWidth="1"/>
    <col min="11780" max="12032" width="9.28515625" style="45"/>
    <col min="12033" max="12033" width="49.7109375" style="45" customWidth="1"/>
    <col min="12034" max="12034" width="21.7109375" style="45" customWidth="1"/>
    <col min="12035" max="12035" width="24" style="45" customWidth="1"/>
    <col min="12036" max="12288" width="9.28515625" style="45"/>
    <col min="12289" max="12289" width="49.7109375" style="45" customWidth="1"/>
    <col min="12290" max="12290" width="21.7109375" style="45" customWidth="1"/>
    <col min="12291" max="12291" width="24" style="45" customWidth="1"/>
    <col min="12292" max="12544" width="9.28515625" style="45"/>
    <col min="12545" max="12545" width="49.7109375" style="45" customWidth="1"/>
    <col min="12546" max="12546" width="21.7109375" style="45" customWidth="1"/>
    <col min="12547" max="12547" width="24" style="45" customWidth="1"/>
    <col min="12548" max="12800" width="9.28515625" style="45"/>
    <col min="12801" max="12801" width="49.7109375" style="45" customWidth="1"/>
    <col min="12802" max="12802" width="21.7109375" style="45" customWidth="1"/>
    <col min="12803" max="12803" width="24" style="45" customWidth="1"/>
    <col min="12804" max="13056" width="9.28515625" style="45"/>
    <col min="13057" max="13057" width="49.7109375" style="45" customWidth="1"/>
    <col min="13058" max="13058" width="21.7109375" style="45" customWidth="1"/>
    <col min="13059" max="13059" width="24" style="45" customWidth="1"/>
    <col min="13060" max="13312" width="9.28515625" style="45"/>
    <col min="13313" max="13313" width="49.7109375" style="45" customWidth="1"/>
    <col min="13314" max="13314" width="21.7109375" style="45" customWidth="1"/>
    <col min="13315" max="13315" width="24" style="45" customWidth="1"/>
    <col min="13316" max="13568" width="9.28515625" style="45"/>
    <col min="13569" max="13569" width="49.7109375" style="45" customWidth="1"/>
    <col min="13570" max="13570" width="21.7109375" style="45" customWidth="1"/>
    <col min="13571" max="13571" width="24" style="45" customWidth="1"/>
    <col min="13572" max="13824" width="9.28515625" style="45"/>
    <col min="13825" max="13825" width="49.7109375" style="45" customWidth="1"/>
    <col min="13826" max="13826" width="21.7109375" style="45" customWidth="1"/>
    <col min="13827" max="13827" width="24" style="45" customWidth="1"/>
    <col min="13828" max="14080" width="9.28515625" style="45"/>
    <col min="14081" max="14081" width="49.7109375" style="45" customWidth="1"/>
    <col min="14082" max="14082" width="21.7109375" style="45" customWidth="1"/>
    <col min="14083" max="14083" width="24" style="45" customWidth="1"/>
    <col min="14084" max="14336" width="9.28515625" style="45"/>
    <col min="14337" max="14337" width="49.7109375" style="45" customWidth="1"/>
    <col min="14338" max="14338" width="21.7109375" style="45" customWidth="1"/>
    <col min="14339" max="14339" width="24" style="45" customWidth="1"/>
    <col min="14340" max="14592" width="9.28515625" style="45"/>
    <col min="14593" max="14593" width="49.7109375" style="45" customWidth="1"/>
    <col min="14594" max="14594" width="21.7109375" style="45" customWidth="1"/>
    <col min="14595" max="14595" width="24" style="45" customWidth="1"/>
    <col min="14596" max="14848" width="9.28515625" style="45"/>
    <col min="14849" max="14849" width="49.7109375" style="45" customWidth="1"/>
    <col min="14850" max="14850" width="21.7109375" style="45" customWidth="1"/>
    <col min="14851" max="14851" width="24" style="45" customWidth="1"/>
    <col min="14852" max="15104" width="9.28515625" style="45"/>
    <col min="15105" max="15105" width="49.7109375" style="45" customWidth="1"/>
    <col min="15106" max="15106" width="21.7109375" style="45" customWidth="1"/>
    <col min="15107" max="15107" width="24" style="45" customWidth="1"/>
    <col min="15108" max="15360" width="9.28515625" style="45"/>
    <col min="15361" max="15361" width="49.7109375" style="45" customWidth="1"/>
    <col min="15362" max="15362" width="21.7109375" style="45" customWidth="1"/>
    <col min="15363" max="15363" width="24" style="45" customWidth="1"/>
    <col min="15364" max="15616" width="9.28515625" style="45"/>
    <col min="15617" max="15617" width="49.7109375" style="45" customWidth="1"/>
    <col min="15618" max="15618" width="21.7109375" style="45" customWidth="1"/>
    <col min="15619" max="15619" width="24" style="45" customWidth="1"/>
    <col min="15620" max="15872" width="9.28515625" style="45"/>
    <col min="15873" max="15873" width="49.7109375" style="45" customWidth="1"/>
    <col min="15874" max="15874" width="21.7109375" style="45" customWidth="1"/>
    <col min="15875" max="15875" width="24" style="45" customWidth="1"/>
    <col min="15876" max="16128" width="9.28515625" style="45"/>
    <col min="16129" max="16129" width="49.7109375" style="45" customWidth="1"/>
    <col min="16130" max="16130" width="21.7109375" style="45" customWidth="1"/>
    <col min="16131" max="16131" width="24" style="45" customWidth="1"/>
    <col min="16132" max="16384" width="9.28515625" style="45"/>
  </cols>
  <sheetData>
    <row r="1" spans="1:7" x14ac:dyDescent="0.3">
      <c r="B1" s="45" t="s">
        <v>182</v>
      </c>
    </row>
    <row r="2" spans="1:7" ht="82.5" customHeight="1" x14ac:dyDescent="0.3">
      <c r="B2" s="122" t="s">
        <v>253</v>
      </c>
      <c r="C2" s="122"/>
    </row>
    <row r="3" spans="1:7" ht="43.5" customHeight="1" x14ac:dyDescent="0.3">
      <c r="A3" s="119" t="s">
        <v>255</v>
      </c>
      <c r="B3" s="120"/>
      <c r="C3" s="120"/>
      <c r="D3" s="46"/>
      <c r="E3" s="46"/>
      <c r="F3" s="46"/>
      <c r="G3" s="46"/>
    </row>
    <row r="4" spans="1:7" x14ac:dyDescent="0.3">
      <c r="C4" s="47" t="s">
        <v>0</v>
      </c>
    </row>
    <row r="5" spans="1:7" x14ac:dyDescent="0.3">
      <c r="A5" s="121" t="s">
        <v>86</v>
      </c>
      <c r="B5" s="121" t="s">
        <v>174</v>
      </c>
      <c r="C5" s="121"/>
    </row>
    <row r="6" spans="1:7" ht="94.15" customHeight="1" x14ac:dyDescent="0.3">
      <c r="A6" s="121"/>
      <c r="B6" s="25" t="s">
        <v>148</v>
      </c>
      <c r="C6" s="25" t="s">
        <v>149</v>
      </c>
    </row>
    <row r="7" spans="1:7" ht="61.5" customHeight="1" x14ac:dyDescent="0.3">
      <c r="A7" s="48" t="s">
        <v>150</v>
      </c>
      <c r="B7" s="49">
        <f>B9+B10+B11</f>
        <v>5633</v>
      </c>
      <c r="C7" s="49">
        <f>C10+C11</f>
        <v>5633</v>
      </c>
    </row>
    <row r="8" spans="1:7" ht="18" customHeight="1" x14ac:dyDescent="0.3">
      <c r="A8" s="50" t="s">
        <v>151</v>
      </c>
      <c r="B8" s="51"/>
      <c r="C8" s="51"/>
    </row>
    <row r="9" spans="1:7" ht="46.5" customHeight="1" x14ac:dyDescent="0.3">
      <c r="A9" s="52" t="s">
        <v>7</v>
      </c>
      <c r="B9" s="53">
        <f>'1'!C15</f>
        <v>633</v>
      </c>
      <c r="C9" s="53"/>
    </row>
    <row r="10" spans="1:7" ht="162.75" customHeight="1" x14ac:dyDescent="0.3">
      <c r="A10" s="54" t="s">
        <v>152</v>
      </c>
      <c r="B10" s="51">
        <v>0</v>
      </c>
      <c r="C10" s="53">
        <v>633</v>
      </c>
    </row>
    <row r="11" spans="1:7" ht="137.25" customHeight="1" x14ac:dyDescent="0.3">
      <c r="A11" s="50" t="s">
        <v>153</v>
      </c>
      <c r="B11" s="51">
        <f>'1'!C21</f>
        <v>5000</v>
      </c>
      <c r="C11" s="51">
        <f>-'1'!C24</f>
        <v>5000</v>
      </c>
    </row>
    <row r="13" spans="1:7" x14ac:dyDescent="0.3">
      <c r="A13" s="55"/>
    </row>
  </sheetData>
  <mergeCells count="4">
    <mergeCell ref="A3:C3"/>
    <mergeCell ref="A5:A6"/>
    <mergeCell ref="B5:C5"/>
    <mergeCell ref="B2:C2"/>
  </mergeCells>
  <pageMargins left="0.7" right="0.7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view="pageBreakPreview" zoomScale="60" zoomScaleNormal="100" workbookViewId="0">
      <selection activeCell="E10" sqref="E10"/>
    </sheetView>
  </sheetViews>
  <sheetFormatPr defaultColWidth="9.28515625" defaultRowHeight="18.75" x14ac:dyDescent="0.3"/>
  <cols>
    <col min="1" max="1" width="59.5703125" style="45" customWidth="1"/>
    <col min="2" max="2" width="21.7109375" style="45" customWidth="1"/>
    <col min="3" max="3" width="19" style="45" customWidth="1"/>
    <col min="4" max="4" width="17.42578125" style="45" customWidth="1"/>
    <col min="5" max="5" width="17.5703125" style="45" customWidth="1"/>
    <col min="6" max="256" width="9.28515625" style="45"/>
    <col min="257" max="257" width="49.7109375" style="45" customWidth="1"/>
    <col min="258" max="258" width="21.7109375" style="45" customWidth="1"/>
    <col min="259" max="259" width="24" style="45" customWidth="1"/>
    <col min="260" max="512" width="9.28515625" style="45"/>
    <col min="513" max="513" width="49.7109375" style="45" customWidth="1"/>
    <col min="514" max="514" width="21.7109375" style="45" customWidth="1"/>
    <col min="515" max="515" width="24" style="45" customWidth="1"/>
    <col min="516" max="768" width="9.28515625" style="45"/>
    <col min="769" max="769" width="49.7109375" style="45" customWidth="1"/>
    <col min="770" max="770" width="21.7109375" style="45" customWidth="1"/>
    <col min="771" max="771" width="24" style="45" customWidth="1"/>
    <col min="772" max="1024" width="9.28515625" style="45"/>
    <col min="1025" max="1025" width="49.7109375" style="45" customWidth="1"/>
    <col min="1026" max="1026" width="21.7109375" style="45" customWidth="1"/>
    <col min="1027" max="1027" width="24" style="45" customWidth="1"/>
    <col min="1028" max="1280" width="9.28515625" style="45"/>
    <col min="1281" max="1281" width="49.7109375" style="45" customWidth="1"/>
    <col min="1282" max="1282" width="21.7109375" style="45" customWidth="1"/>
    <col min="1283" max="1283" width="24" style="45" customWidth="1"/>
    <col min="1284" max="1536" width="9.28515625" style="45"/>
    <col min="1537" max="1537" width="49.7109375" style="45" customWidth="1"/>
    <col min="1538" max="1538" width="21.7109375" style="45" customWidth="1"/>
    <col min="1539" max="1539" width="24" style="45" customWidth="1"/>
    <col min="1540" max="1792" width="9.28515625" style="45"/>
    <col min="1793" max="1793" width="49.7109375" style="45" customWidth="1"/>
    <col min="1794" max="1794" width="21.7109375" style="45" customWidth="1"/>
    <col min="1795" max="1795" width="24" style="45" customWidth="1"/>
    <col min="1796" max="2048" width="9.28515625" style="45"/>
    <col min="2049" max="2049" width="49.7109375" style="45" customWidth="1"/>
    <col min="2050" max="2050" width="21.7109375" style="45" customWidth="1"/>
    <col min="2051" max="2051" width="24" style="45" customWidth="1"/>
    <col min="2052" max="2304" width="9.28515625" style="45"/>
    <col min="2305" max="2305" width="49.7109375" style="45" customWidth="1"/>
    <col min="2306" max="2306" width="21.7109375" style="45" customWidth="1"/>
    <col min="2307" max="2307" width="24" style="45" customWidth="1"/>
    <col min="2308" max="2560" width="9.28515625" style="45"/>
    <col min="2561" max="2561" width="49.7109375" style="45" customWidth="1"/>
    <col min="2562" max="2562" width="21.7109375" style="45" customWidth="1"/>
    <col min="2563" max="2563" width="24" style="45" customWidth="1"/>
    <col min="2564" max="2816" width="9.28515625" style="45"/>
    <col min="2817" max="2817" width="49.7109375" style="45" customWidth="1"/>
    <col min="2818" max="2818" width="21.7109375" style="45" customWidth="1"/>
    <col min="2819" max="2819" width="24" style="45" customWidth="1"/>
    <col min="2820" max="3072" width="9.28515625" style="45"/>
    <col min="3073" max="3073" width="49.7109375" style="45" customWidth="1"/>
    <col min="3074" max="3074" width="21.7109375" style="45" customWidth="1"/>
    <col min="3075" max="3075" width="24" style="45" customWidth="1"/>
    <col min="3076" max="3328" width="9.28515625" style="45"/>
    <col min="3329" max="3329" width="49.7109375" style="45" customWidth="1"/>
    <col min="3330" max="3330" width="21.7109375" style="45" customWidth="1"/>
    <col min="3331" max="3331" width="24" style="45" customWidth="1"/>
    <col min="3332" max="3584" width="9.28515625" style="45"/>
    <col min="3585" max="3585" width="49.7109375" style="45" customWidth="1"/>
    <col min="3586" max="3586" width="21.7109375" style="45" customWidth="1"/>
    <col min="3587" max="3587" width="24" style="45" customWidth="1"/>
    <col min="3588" max="3840" width="9.28515625" style="45"/>
    <col min="3841" max="3841" width="49.7109375" style="45" customWidth="1"/>
    <col min="3842" max="3842" width="21.7109375" style="45" customWidth="1"/>
    <col min="3843" max="3843" width="24" style="45" customWidth="1"/>
    <col min="3844" max="4096" width="9.28515625" style="45"/>
    <col min="4097" max="4097" width="49.7109375" style="45" customWidth="1"/>
    <col min="4098" max="4098" width="21.7109375" style="45" customWidth="1"/>
    <col min="4099" max="4099" width="24" style="45" customWidth="1"/>
    <col min="4100" max="4352" width="9.28515625" style="45"/>
    <col min="4353" max="4353" width="49.7109375" style="45" customWidth="1"/>
    <col min="4354" max="4354" width="21.7109375" style="45" customWidth="1"/>
    <col min="4355" max="4355" width="24" style="45" customWidth="1"/>
    <col min="4356" max="4608" width="9.28515625" style="45"/>
    <col min="4609" max="4609" width="49.7109375" style="45" customWidth="1"/>
    <col min="4610" max="4610" width="21.7109375" style="45" customWidth="1"/>
    <col min="4611" max="4611" width="24" style="45" customWidth="1"/>
    <col min="4612" max="4864" width="9.28515625" style="45"/>
    <col min="4865" max="4865" width="49.7109375" style="45" customWidth="1"/>
    <col min="4866" max="4866" width="21.7109375" style="45" customWidth="1"/>
    <col min="4867" max="4867" width="24" style="45" customWidth="1"/>
    <col min="4868" max="5120" width="9.28515625" style="45"/>
    <col min="5121" max="5121" width="49.7109375" style="45" customWidth="1"/>
    <col min="5122" max="5122" width="21.7109375" style="45" customWidth="1"/>
    <col min="5123" max="5123" width="24" style="45" customWidth="1"/>
    <col min="5124" max="5376" width="9.28515625" style="45"/>
    <col min="5377" max="5377" width="49.7109375" style="45" customWidth="1"/>
    <col min="5378" max="5378" width="21.7109375" style="45" customWidth="1"/>
    <col min="5379" max="5379" width="24" style="45" customWidth="1"/>
    <col min="5380" max="5632" width="9.28515625" style="45"/>
    <col min="5633" max="5633" width="49.7109375" style="45" customWidth="1"/>
    <col min="5634" max="5634" width="21.7109375" style="45" customWidth="1"/>
    <col min="5635" max="5635" width="24" style="45" customWidth="1"/>
    <col min="5636" max="5888" width="9.28515625" style="45"/>
    <col min="5889" max="5889" width="49.7109375" style="45" customWidth="1"/>
    <col min="5890" max="5890" width="21.7109375" style="45" customWidth="1"/>
    <col min="5891" max="5891" width="24" style="45" customWidth="1"/>
    <col min="5892" max="6144" width="9.28515625" style="45"/>
    <col min="6145" max="6145" width="49.7109375" style="45" customWidth="1"/>
    <col min="6146" max="6146" width="21.7109375" style="45" customWidth="1"/>
    <col min="6147" max="6147" width="24" style="45" customWidth="1"/>
    <col min="6148" max="6400" width="9.28515625" style="45"/>
    <col min="6401" max="6401" width="49.7109375" style="45" customWidth="1"/>
    <col min="6402" max="6402" width="21.7109375" style="45" customWidth="1"/>
    <col min="6403" max="6403" width="24" style="45" customWidth="1"/>
    <col min="6404" max="6656" width="9.28515625" style="45"/>
    <col min="6657" max="6657" width="49.7109375" style="45" customWidth="1"/>
    <col min="6658" max="6658" width="21.7109375" style="45" customWidth="1"/>
    <col min="6659" max="6659" width="24" style="45" customWidth="1"/>
    <col min="6660" max="6912" width="9.28515625" style="45"/>
    <col min="6913" max="6913" width="49.7109375" style="45" customWidth="1"/>
    <col min="6914" max="6914" width="21.7109375" style="45" customWidth="1"/>
    <col min="6915" max="6915" width="24" style="45" customWidth="1"/>
    <col min="6916" max="7168" width="9.28515625" style="45"/>
    <col min="7169" max="7169" width="49.7109375" style="45" customWidth="1"/>
    <col min="7170" max="7170" width="21.7109375" style="45" customWidth="1"/>
    <col min="7171" max="7171" width="24" style="45" customWidth="1"/>
    <col min="7172" max="7424" width="9.28515625" style="45"/>
    <col min="7425" max="7425" width="49.7109375" style="45" customWidth="1"/>
    <col min="7426" max="7426" width="21.7109375" style="45" customWidth="1"/>
    <col min="7427" max="7427" width="24" style="45" customWidth="1"/>
    <col min="7428" max="7680" width="9.28515625" style="45"/>
    <col min="7681" max="7681" width="49.7109375" style="45" customWidth="1"/>
    <col min="7682" max="7682" width="21.7109375" style="45" customWidth="1"/>
    <col min="7683" max="7683" width="24" style="45" customWidth="1"/>
    <col min="7684" max="7936" width="9.28515625" style="45"/>
    <col min="7937" max="7937" width="49.7109375" style="45" customWidth="1"/>
    <col min="7938" max="7938" width="21.7109375" style="45" customWidth="1"/>
    <col min="7939" max="7939" width="24" style="45" customWidth="1"/>
    <col min="7940" max="8192" width="9.28515625" style="45"/>
    <col min="8193" max="8193" width="49.7109375" style="45" customWidth="1"/>
    <col min="8194" max="8194" width="21.7109375" style="45" customWidth="1"/>
    <col min="8195" max="8195" width="24" style="45" customWidth="1"/>
    <col min="8196" max="8448" width="9.28515625" style="45"/>
    <col min="8449" max="8449" width="49.7109375" style="45" customWidth="1"/>
    <col min="8450" max="8450" width="21.7109375" style="45" customWidth="1"/>
    <col min="8451" max="8451" width="24" style="45" customWidth="1"/>
    <col min="8452" max="8704" width="9.28515625" style="45"/>
    <col min="8705" max="8705" width="49.7109375" style="45" customWidth="1"/>
    <col min="8706" max="8706" width="21.7109375" style="45" customWidth="1"/>
    <col min="8707" max="8707" width="24" style="45" customWidth="1"/>
    <col min="8708" max="8960" width="9.28515625" style="45"/>
    <col min="8961" max="8961" width="49.7109375" style="45" customWidth="1"/>
    <col min="8962" max="8962" width="21.7109375" style="45" customWidth="1"/>
    <col min="8963" max="8963" width="24" style="45" customWidth="1"/>
    <col min="8964" max="9216" width="9.28515625" style="45"/>
    <col min="9217" max="9217" width="49.7109375" style="45" customWidth="1"/>
    <col min="9218" max="9218" width="21.7109375" style="45" customWidth="1"/>
    <col min="9219" max="9219" width="24" style="45" customWidth="1"/>
    <col min="9220" max="9472" width="9.28515625" style="45"/>
    <col min="9473" max="9473" width="49.7109375" style="45" customWidth="1"/>
    <col min="9474" max="9474" width="21.7109375" style="45" customWidth="1"/>
    <col min="9475" max="9475" width="24" style="45" customWidth="1"/>
    <col min="9476" max="9728" width="9.28515625" style="45"/>
    <col min="9729" max="9729" width="49.7109375" style="45" customWidth="1"/>
    <col min="9730" max="9730" width="21.7109375" style="45" customWidth="1"/>
    <col min="9731" max="9731" width="24" style="45" customWidth="1"/>
    <col min="9732" max="9984" width="9.28515625" style="45"/>
    <col min="9985" max="9985" width="49.7109375" style="45" customWidth="1"/>
    <col min="9986" max="9986" width="21.7109375" style="45" customWidth="1"/>
    <col min="9987" max="9987" width="24" style="45" customWidth="1"/>
    <col min="9988" max="10240" width="9.28515625" style="45"/>
    <col min="10241" max="10241" width="49.7109375" style="45" customWidth="1"/>
    <col min="10242" max="10242" width="21.7109375" style="45" customWidth="1"/>
    <col min="10243" max="10243" width="24" style="45" customWidth="1"/>
    <col min="10244" max="10496" width="9.28515625" style="45"/>
    <col min="10497" max="10497" width="49.7109375" style="45" customWidth="1"/>
    <col min="10498" max="10498" width="21.7109375" style="45" customWidth="1"/>
    <col min="10499" max="10499" width="24" style="45" customWidth="1"/>
    <col min="10500" max="10752" width="9.28515625" style="45"/>
    <col min="10753" max="10753" width="49.7109375" style="45" customWidth="1"/>
    <col min="10754" max="10754" width="21.7109375" style="45" customWidth="1"/>
    <col min="10755" max="10755" width="24" style="45" customWidth="1"/>
    <col min="10756" max="11008" width="9.28515625" style="45"/>
    <col min="11009" max="11009" width="49.7109375" style="45" customWidth="1"/>
    <col min="11010" max="11010" width="21.7109375" style="45" customWidth="1"/>
    <col min="11011" max="11011" width="24" style="45" customWidth="1"/>
    <col min="11012" max="11264" width="9.28515625" style="45"/>
    <col min="11265" max="11265" width="49.7109375" style="45" customWidth="1"/>
    <col min="11266" max="11266" width="21.7109375" style="45" customWidth="1"/>
    <col min="11267" max="11267" width="24" style="45" customWidth="1"/>
    <col min="11268" max="11520" width="9.28515625" style="45"/>
    <col min="11521" max="11521" width="49.7109375" style="45" customWidth="1"/>
    <col min="11522" max="11522" width="21.7109375" style="45" customWidth="1"/>
    <col min="11523" max="11523" width="24" style="45" customWidth="1"/>
    <col min="11524" max="11776" width="9.28515625" style="45"/>
    <col min="11777" max="11777" width="49.7109375" style="45" customWidth="1"/>
    <col min="11778" max="11778" width="21.7109375" style="45" customWidth="1"/>
    <col min="11779" max="11779" width="24" style="45" customWidth="1"/>
    <col min="11780" max="12032" width="9.28515625" style="45"/>
    <col min="12033" max="12033" width="49.7109375" style="45" customWidth="1"/>
    <col min="12034" max="12034" width="21.7109375" style="45" customWidth="1"/>
    <col min="12035" max="12035" width="24" style="45" customWidth="1"/>
    <col min="12036" max="12288" width="9.28515625" style="45"/>
    <col min="12289" max="12289" width="49.7109375" style="45" customWidth="1"/>
    <col min="12290" max="12290" width="21.7109375" style="45" customWidth="1"/>
    <col min="12291" max="12291" width="24" style="45" customWidth="1"/>
    <col min="12292" max="12544" width="9.28515625" style="45"/>
    <col min="12545" max="12545" width="49.7109375" style="45" customWidth="1"/>
    <col min="12546" max="12546" width="21.7109375" style="45" customWidth="1"/>
    <col min="12547" max="12547" width="24" style="45" customWidth="1"/>
    <col min="12548" max="12800" width="9.28515625" style="45"/>
    <col min="12801" max="12801" width="49.7109375" style="45" customWidth="1"/>
    <col min="12802" max="12802" width="21.7109375" style="45" customWidth="1"/>
    <col min="12803" max="12803" width="24" style="45" customWidth="1"/>
    <col min="12804" max="13056" width="9.28515625" style="45"/>
    <col min="13057" max="13057" width="49.7109375" style="45" customWidth="1"/>
    <col min="13058" max="13058" width="21.7109375" style="45" customWidth="1"/>
    <col min="13059" max="13059" width="24" style="45" customWidth="1"/>
    <col min="13060" max="13312" width="9.28515625" style="45"/>
    <col min="13313" max="13313" width="49.7109375" style="45" customWidth="1"/>
    <col min="13314" max="13314" width="21.7109375" style="45" customWidth="1"/>
    <col min="13315" max="13315" width="24" style="45" customWidth="1"/>
    <col min="13316" max="13568" width="9.28515625" style="45"/>
    <col min="13569" max="13569" width="49.7109375" style="45" customWidth="1"/>
    <col min="13570" max="13570" width="21.7109375" style="45" customWidth="1"/>
    <col min="13571" max="13571" width="24" style="45" customWidth="1"/>
    <col min="13572" max="13824" width="9.28515625" style="45"/>
    <col min="13825" max="13825" width="49.7109375" style="45" customWidth="1"/>
    <col min="13826" max="13826" width="21.7109375" style="45" customWidth="1"/>
    <col min="13827" max="13827" width="24" style="45" customWidth="1"/>
    <col min="13828" max="14080" width="9.28515625" style="45"/>
    <col min="14081" max="14081" width="49.7109375" style="45" customWidth="1"/>
    <col min="14082" max="14082" width="21.7109375" style="45" customWidth="1"/>
    <col min="14083" max="14083" width="24" style="45" customWidth="1"/>
    <col min="14084" max="14336" width="9.28515625" style="45"/>
    <col min="14337" max="14337" width="49.7109375" style="45" customWidth="1"/>
    <col min="14338" max="14338" width="21.7109375" style="45" customWidth="1"/>
    <col min="14339" max="14339" width="24" style="45" customWidth="1"/>
    <col min="14340" max="14592" width="9.28515625" style="45"/>
    <col min="14593" max="14593" width="49.7109375" style="45" customWidth="1"/>
    <col min="14594" max="14594" width="21.7109375" style="45" customWidth="1"/>
    <col min="14595" max="14595" width="24" style="45" customWidth="1"/>
    <col min="14596" max="14848" width="9.28515625" style="45"/>
    <col min="14849" max="14849" width="49.7109375" style="45" customWidth="1"/>
    <col min="14850" max="14850" width="21.7109375" style="45" customWidth="1"/>
    <col min="14851" max="14851" width="24" style="45" customWidth="1"/>
    <col min="14852" max="15104" width="9.28515625" style="45"/>
    <col min="15105" max="15105" width="49.7109375" style="45" customWidth="1"/>
    <col min="15106" max="15106" width="21.7109375" style="45" customWidth="1"/>
    <col min="15107" max="15107" width="24" style="45" customWidth="1"/>
    <col min="15108" max="15360" width="9.28515625" style="45"/>
    <col min="15361" max="15361" width="49.7109375" style="45" customWidth="1"/>
    <col min="15362" max="15362" width="21.7109375" style="45" customWidth="1"/>
    <col min="15363" max="15363" width="24" style="45" customWidth="1"/>
    <col min="15364" max="15616" width="9.28515625" style="45"/>
    <col min="15617" max="15617" width="49.7109375" style="45" customWidth="1"/>
    <col min="15618" max="15618" width="21.7109375" style="45" customWidth="1"/>
    <col min="15619" max="15619" width="24" style="45" customWidth="1"/>
    <col min="15620" max="15872" width="9.28515625" style="45"/>
    <col min="15873" max="15873" width="49.7109375" style="45" customWidth="1"/>
    <col min="15874" max="15874" width="21.7109375" style="45" customWidth="1"/>
    <col min="15875" max="15875" width="24" style="45" customWidth="1"/>
    <col min="15876" max="16128" width="9.28515625" style="45"/>
    <col min="16129" max="16129" width="49.7109375" style="45" customWidth="1"/>
    <col min="16130" max="16130" width="21.7109375" style="45" customWidth="1"/>
    <col min="16131" max="16131" width="24" style="45" customWidth="1"/>
    <col min="16132" max="16384" width="9.28515625" style="45"/>
  </cols>
  <sheetData>
    <row r="1" spans="1:7" ht="21.75" customHeight="1" x14ac:dyDescent="0.3">
      <c r="D1" s="123" t="s">
        <v>183</v>
      </c>
      <c r="E1" s="123"/>
    </row>
    <row r="2" spans="1:7" ht="82.5" customHeight="1" x14ac:dyDescent="0.3">
      <c r="B2" s="63"/>
      <c r="C2" s="63"/>
      <c r="D2" s="122" t="s">
        <v>253</v>
      </c>
      <c r="E2" s="122"/>
    </row>
    <row r="3" spans="1:7" ht="43.5" customHeight="1" x14ac:dyDescent="0.3">
      <c r="A3" s="119" t="s">
        <v>254</v>
      </c>
      <c r="B3" s="119"/>
      <c r="C3" s="119"/>
      <c r="D3" s="119"/>
      <c r="E3" s="119"/>
      <c r="F3" s="65"/>
      <c r="G3" s="65"/>
    </row>
    <row r="4" spans="1:7" x14ac:dyDescent="0.3">
      <c r="C4" s="47"/>
      <c r="E4" s="47" t="s">
        <v>0</v>
      </c>
    </row>
    <row r="5" spans="1:7" x14ac:dyDescent="0.3">
      <c r="A5" s="121" t="s">
        <v>86</v>
      </c>
      <c r="B5" s="121" t="s">
        <v>156</v>
      </c>
      <c r="C5" s="121"/>
      <c r="D5" s="121" t="s">
        <v>252</v>
      </c>
      <c r="E5" s="121"/>
    </row>
    <row r="6" spans="1:7" ht="94.15" customHeight="1" x14ac:dyDescent="0.3">
      <c r="A6" s="121"/>
      <c r="B6" s="64" t="s">
        <v>148</v>
      </c>
      <c r="C6" s="64" t="s">
        <v>149</v>
      </c>
      <c r="D6" s="64" t="s">
        <v>148</v>
      </c>
      <c r="E6" s="64" t="s">
        <v>149</v>
      </c>
    </row>
    <row r="7" spans="1:7" ht="61.5" customHeight="1" x14ac:dyDescent="0.3">
      <c r="A7" s="48" t="s">
        <v>150</v>
      </c>
      <c r="B7" s="49">
        <f>B9+B10+B11</f>
        <v>6267</v>
      </c>
      <c r="C7" s="49">
        <f t="shared" ref="C7:E7" si="0">C9+C10+C11</f>
        <v>-6267</v>
      </c>
      <c r="D7" s="49">
        <f t="shared" si="0"/>
        <v>6267</v>
      </c>
      <c r="E7" s="49">
        <f t="shared" si="0"/>
        <v>-6267</v>
      </c>
    </row>
    <row r="8" spans="1:7" ht="18" customHeight="1" x14ac:dyDescent="0.3">
      <c r="A8" s="50" t="s">
        <v>151</v>
      </c>
      <c r="B8" s="51"/>
      <c r="C8" s="51"/>
      <c r="D8" s="51"/>
      <c r="E8" s="51"/>
    </row>
    <row r="9" spans="1:7" ht="46.5" customHeight="1" x14ac:dyDescent="0.3">
      <c r="A9" s="52" t="s">
        <v>7</v>
      </c>
      <c r="B9" s="53">
        <v>1267</v>
      </c>
      <c r="C9" s="53">
        <v>-633</v>
      </c>
      <c r="D9" s="53">
        <v>1267</v>
      </c>
      <c r="E9" s="53">
        <v>-1267</v>
      </c>
    </row>
    <row r="10" spans="1:7" ht="162.75" customHeight="1" x14ac:dyDescent="0.3">
      <c r="A10" s="54" t="s">
        <v>152</v>
      </c>
      <c r="B10" s="51">
        <v>0</v>
      </c>
      <c r="C10" s="53">
        <v>-634</v>
      </c>
      <c r="D10" s="51">
        <v>0</v>
      </c>
      <c r="E10" s="53">
        <v>0</v>
      </c>
    </row>
    <row r="11" spans="1:7" ht="137.25" customHeight="1" x14ac:dyDescent="0.3">
      <c r="A11" s="50" t="s">
        <v>153</v>
      </c>
      <c r="B11" s="51">
        <v>5000</v>
      </c>
      <c r="C11" s="51">
        <v>-5000</v>
      </c>
      <c r="D11" s="51">
        <v>5000</v>
      </c>
      <c r="E11" s="51">
        <v>-5000</v>
      </c>
    </row>
    <row r="13" spans="1:7" x14ac:dyDescent="0.3">
      <c r="A13" s="55"/>
    </row>
  </sheetData>
  <mergeCells count="6">
    <mergeCell ref="D1:E1"/>
    <mergeCell ref="D2:E2"/>
    <mergeCell ref="A5:A6"/>
    <mergeCell ref="B5:C5"/>
    <mergeCell ref="D5:E5"/>
    <mergeCell ref="A3:E3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25</vt:lpstr>
      <vt:lpstr>26</vt:lpstr>
      <vt:lpstr>'3'!Заголовки_для_печати</vt:lpstr>
      <vt:lpstr>'5'!Заголовки_для_печати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2018-12-03T11:43:54Z</dcterms:modified>
</cp:coreProperties>
</file>