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Лист3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<sst xmlns="http://schemas.openxmlformats.org/spreadsheetml/2006/main" count="794" uniqueCount="258">
  <si>
    <t>Фонд оплаты труда государственных (муниципальных) органов и взносы по обязательному социальному страхованию</t>
  </si>
  <si>
    <t>Глава муниципального образования и его заместители</t>
  </si>
  <si>
    <t>Центральный аппарат</t>
  </si>
  <si>
    <t>Иные выплаты персоналу, за исключением фонда оплаты труда</t>
  </si>
  <si>
    <t>Уплата налога на имущество организаций и земельного налога</t>
  </si>
  <si>
    <t>Резервные фонды органов местного самоуправления</t>
  </si>
  <si>
    <t>Резервные средства</t>
  </si>
  <si>
    <t>Осуществление первичного воинского учета на территориях, где отсутствуют военные комиссариаты</t>
  </si>
  <si>
    <t>Прочая закупка товаров, работ и услуг для обеспечения государственных (муниципальных) нужд</t>
  </si>
  <si>
    <t>Прочие мероприятия по благоустройству городских округов и поселений</t>
  </si>
  <si>
    <t>Организационно-воспитательная работа с молодежью</t>
  </si>
  <si>
    <t>Обеспечение деятельности подведомственных учреждений</t>
  </si>
  <si>
    <t>Уплата прочих налогов, сборов и иных платежей</t>
  </si>
  <si>
    <t>01</t>
  </si>
  <si>
    <t>02</t>
  </si>
  <si>
    <t>03</t>
  </si>
  <si>
    <t>04</t>
  </si>
  <si>
    <t>05</t>
  </si>
  <si>
    <t>07</t>
  </si>
  <si>
    <t>08</t>
  </si>
  <si>
    <t>11</t>
  </si>
  <si>
    <t>99</t>
  </si>
  <si>
    <t>14</t>
  </si>
  <si>
    <t>09</t>
  </si>
  <si>
    <t>0020000</t>
  </si>
  <si>
    <t>0020300</t>
  </si>
  <si>
    <t>0020400</t>
  </si>
  <si>
    <t>0700000</t>
  </si>
  <si>
    <t>0700500</t>
  </si>
  <si>
    <t>1115118</t>
  </si>
  <si>
    <t>2470000</t>
  </si>
  <si>
    <t>7950000</t>
  </si>
  <si>
    <t>7950001</t>
  </si>
  <si>
    <t>6000500</t>
  </si>
  <si>
    <t>4310000</t>
  </si>
  <si>
    <t>4319900</t>
  </si>
  <si>
    <t>4409900</t>
  </si>
  <si>
    <t>4420000</t>
  </si>
  <si>
    <t>4429900</t>
  </si>
  <si>
    <t>4520000</t>
  </si>
  <si>
    <t>4529900</t>
  </si>
  <si>
    <t>121</t>
  </si>
  <si>
    <t>122</t>
  </si>
  <si>
    <t>242</t>
  </si>
  <si>
    <t>244</t>
  </si>
  <si>
    <t>851</t>
  </si>
  <si>
    <t>852</t>
  </si>
  <si>
    <t>870</t>
  </si>
  <si>
    <t>540</t>
  </si>
  <si>
    <t>9990000</t>
  </si>
  <si>
    <t>999</t>
  </si>
  <si>
    <t>Изменения (+;-)</t>
  </si>
  <si>
    <t>Сумма с учетом изменений</t>
  </si>
  <si>
    <t>ВСЕГО РАСХОДОВ</t>
  </si>
  <si>
    <t>Культура</t>
  </si>
  <si>
    <t>Молодежная политика и оздоровление детей</t>
  </si>
  <si>
    <t>ОБРАЗОВАНИЕ</t>
  </si>
  <si>
    <t>Коммунальное хозяйство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</si>
  <si>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</si>
  <si>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</si>
  <si>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</si>
  <si>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</si>
  <si>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</si>
  <si>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№ п/п</t>
  </si>
  <si>
    <t>Наименование показателей</t>
  </si>
  <si>
    <t>Другие вопросы в области физической культуры и спорта</t>
  </si>
  <si>
    <t>КУЛЬТУРА, КИНЕМАТОГРАФИЯ</t>
  </si>
  <si>
    <t>(тыс. рублей)</t>
  </si>
  <si>
    <t>Иные межбюджетные трансферты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</si>
  <si>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</si>
  <si>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</si>
  <si>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</si>
  <si>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</si>
  <si>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</si>
  <si>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000</t>
  </si>
  <si>
    <t>801</t>
  </si>
  <si>
    <t>00</t>
  </si>
  <si>
    <t>0000000</t>
  </si>
  <si>
    <t>Непрограммные направления деятельности</t>
  </si>
  <si>
    <t>9900801</t>
  </si>
  <si>
    <t>Высшее должностное лицо сельского поселения и его заместители</t>
  </si>
  <si>
    <t>0100000</t>
  </si>
  <si>
    <t>0100801</t>
  </si>
  <si>
    <t>Закупка товаров, работ,  услуг  в сфере информационно-коммуникационных технологий для муниципальных нужд</t>
  </si>
  <si>
    <t>Прочая закупка товаров, работ и услуг для обеспечения государственных(муниципальных) нужд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</si>
  <si>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</si>
  <si>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Иные выплаты персоналу,за исключением фонда оплаты труда</t>
  </si>
  <si>
    <t>99000Ш2</t>
  </si>
  <si>
    <t>РЕЗЕРВНЫЕ ФОНДЫ</t>
  </si>
  <si>
    <t>Мобилизационная  и вневойсковая подготовка</t>
  </si>
  <si>
    <t>9905118</t>
  </si>
  <si>
    <t>1110000</t>
  </si>
  <si>
    <t>Защита населения и  территории от черезвычайных ситуаций природного и техногенного характера, гражданской обороны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</si>
  <si>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</si>
  <si>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вопросы в области национальной безопасности и правоохратиельной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</si>
  <si>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</si>
  <si>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Дорожное хозяйство(дорожные фонды)</t>
  </si>
  <si>
    <t>Ведомственные целевые  программы</t>
  </si>
  <si>
    <t>Мероприятия  в области коммунального хозяйства</t>
  </si>
  <si>
    <t>БЛАГОУСТРОЙСТВО</t>
  </si>
  <si>
    <t>0121000</t>
  </si>
  <si>
    <t>0130000</t>
  </si>
  <si>
    <t>0131000</t>
  </si>
  <si>
    <t>Обеспечение деятельности  подведомственных учреждений</t>
  </si>
  <si>
    <t>0132000</t>
  </si>
  <si>
    <t>БИБЛИОТЕКА</t>
  </si>
  <si>
    <t>0133000</t>
  </si>
  <si>
    <t>ВЦП "Развитие транспортной инфраструктуры  Нижне-Талдинского селького поселения" на 2014-2016 годы</t>
  </si>
  <si>
    <t>9900000</t>
  </si>
  <si>
    <t>ВЦП  "Устойчивое развитие экономического и налогового потенциала на 2015 г-2018 г."</t>
  </si>
  <si>
    <t>ВЦП "Устойчивое развитие систем жизнеобеспечения  на 2015-2018 гг."</t>
  </si>
  <si>
    <t>ВЦП "Развитие социально-культурной сферы  на 2015-2018 гг."</t>
  </si>
  <si>
    <t>Муниципальная программа Нижне-Талдинского СП  "Комплексное развитие территории сельского поселения на 2015-2018гг"</t>
  </si>
  <si>
    <t>Утверждено доходов на 2015год</t>
  </si>
  <si>
    <t>Итого с учетом изменений на 2015год</t>
  </si>
  <si>
    <t>Функционирование высшего должностного лица субъекта Российской Федерации и органа местного самоуправления</t>
  </si>
  <si>
    <t>2180100</t>
  </si>
  <si>
    <t>0120000</t>
  </si>
  <si>
    <t>Подпрограмма "Устойчивое развитие систем жизнеобеспечения в рамках муниципальной программы СП  "Комплексное развитие территории сельского поселения на 2015-2018 гг.</t>
  </si>
  <si>
    <t>Повышение уровня благоустройства   в рамках подпрограммы "Устойчивое развитие систем жизнеобеспечения" муниципальной программы "Комплексное развитие территории сельского поселения" на 2015-2017г</t>
  </si>
  <si>
    <t>Развитие молодежной политики в рамках подпрограммы "Развитие социально-культурной сферы" муниципальной программы "Комплексное развитие территории сельского поселения"</t>
  </si>
  <si>
    <t>Развитие культуры  в рамках подпрограммы "Развитие социально-культурной сферы" муниципальной программы "Комплексное развитие территории сельского поселения"</t>
  </si>
  <si>
    <t>Учреждения культуры и мероприятия в сфере культуры и кинематографии</t>
  </si>
  <si>
    <t>4400000</t>
  </si>
  <si>
    <t>ПРОЧИЕ МЕРОПРИЯТИЯ</t>
  </si>
  <si>
    <t>Подпрограмма "Развитие социально-культурной сферы" муниципальной программы "Комплексное развитие территории сельского поселения" на 2015-2018 гг."</t>
  </si>
  <si>
    <t>Учебно-методические кабинеты, централизованные бухгалтерии, группы хозяйственного обслуживания  и т.д</t>
  </si>
  <si>
    <t>Итого условно утвержденных расходов</t>
  </si>
  <si>
    <t>Общегосударственные вопросы</t>
  </si>
  <si>
    <t>Развитие физической культуры, спорта   в рамках подпрограммы "Развитие социально-культурной сферы" муниципальной программы "Комплексное развитие территории  Нижне-Талдинского сельского поселения"на 2015-2018г</t>
  </si>
  <si>
    <t>Ведомственная структура расходов бюджета муниципального образования "Нижне-Талдинское сельское поселение "          на 2015 год</t>
  </si>
  <si>
    <t>Подпрограмма "Развитие социально-культурной сферы  в муниципальном образовании  "Нижне-Талдинское сельское поселение" на 2015-2018 гг."</t>
  </si>
  <si>
    <t>Подпрограмма "Развитие культуры, спорта, молодежной политики в муниципальном образовании"Нижне-Талдинское сельское поселение" на 2015-2018 гг."</t>
  </si>
  <si>
    <t>0122000</t>
  </si>
  <si>
    <t>Объем поступлений доходов по основным источникам муниципального образования Нижне-Талдинское сельское поселение в  2015 году</t>
  </si>
  <si>
    <t>тыс.руб.</t>
  </si>
  <si>
    <t>Код главы администратора</t>
  </si>
  <si>
    <t>Код бюджетной классификации Российской Федерации</t>
  </si>
  <si>
    <t>Наименование доходов</t>
  </si>
  <si>
    <t>НАЛОГОВЫЕ И НЕНАЛОГОВЫЕ ДОХОДЫ</t>
  </si>
  <si>
    <t>НАЛОГИ НА ПРИБЫЛЬ, ДОХОДЫ</t>
  </si>
  <si>
    <t xml:space="preserve"> 1 01 02000 01 0000 110</t>
  </si>
  <si>
    <t>Налог на доходы физических лиц</t>
  </si>
  <si>
    <t>182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</si>
  <si>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</si>
  <si>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</si>
  <si>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</si>
  <si>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</si>
  <si>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дифференциированных нормативов отчислений в местные бюджеты</t>
  </si>
  <si>
    <t xml:space="preserve">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</si>
  <si>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</si>
  <si>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дифференциированных нормативов отчислений в местные бюджеты</t>
  </si>
  <si>
    <t>НАЛОГИ НА СОВОКУПНЫЙ ДОХОД</t>
  </si>
  <si>
    <t>Единый сельскохозяйственный налог</t>
  </si>
  <si>
    <t>НАЛОГИ НА ИМУЩЕСТВО</t>
  </si>
  <si>
    <t xml:space="preserve"> 1 06 01000 00 0000 110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</si>
  <si>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</si>
  <si>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</si>
  <si>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</si>
  <si>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</si>
  <si>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1 06 06023 10 0000 110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</si>
  <si>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</si>
  <si>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</si>
  <si>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</si>
  <si>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</si>
  <si>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</si>
  <si>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НЕНАЛОГОВЫЕ ДОХОДЫ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</si>
  <si>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</si>
  <si>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</si>
  <si>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</si>
  <si>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</si>
  <si>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092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</si>
  <si>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</si>
  <si>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</si>
  <si>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</si>
  <si>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1 13 01000 00 0000 130</t>
  </si>
  <si>
    <t xml:space="preserve">Доходы от оказания платных услуг (работ) </t>
  </si>
  <si>
    <t xml:space="preserve">Прочие доходы от оказания платных услуг (работ) </t>
  </si>
  <si>
    <t>Прочие доходы от оказания платных услуг (работ) получателями средств бюджетов поселений</t>
  </si>
  <si>
    <t xml:space="preserve"> 1 14 00000 00 0000 000</t>
  </si>
  <si>
    <t>ДОХОДЫ ОТ ПРОДАЖИ МАТЕРИАЛЬНЫХ И НЕМАТЕРИАЛЬНЫХ АКТИВОВ</t>
  </si>
  <si>
    <t xml:space="preserve">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</si>
  <si>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</si>
  <si>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</si>
  <si>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</si>
  <si>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2 00 00000 00 0000 000</t>
  </si>
  <si>
    <t>БЕЗВОЗМЕЗДНЫЕ ПОСТУПЛЕНИЯ</t>
  </si>
  <si>
    <t xml:space="preserve">  2 02 00000 00 0000 000</t>
  </si>
  <si>
    <t>БЕЗВОЗМЕЗДНЫЕ ПОСТУПЛЕНИЯ ОТ ДРУГИХ БЮДЖЕТОВ БЮДЖЕТНОЙ СИСТЕМЫ РОССИЙСКОЙ ФЕДЕРАЦИИ</t>
  </si>
  <si>
    <t>Дотации 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</si>
  <si>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</si>
  <si>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</si>
  <si>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</si>
  <si>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2 02 03015 10 0000 151</t>
  </si>
  <si>
    <t>субвенции бюджетам поселений на осуществление полномочий по первичному воинскому учету,где отсутствуют военные комиссариаты</t>
  </si>
  <si>
    <t>2 02 03024 10 0000 151</t>
  </si>
  <si>
    <t>Субвенции бюджетам поселений на выполнение передаваемых полномочий субъектов РФ</t>
  </si>
  <si>
    <t>ИНЫЕ МЕЖБЮДЖЕТНЫЕ ТРАНСФЕРТЫ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</si>
  <si>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</si>
  <si>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</si>
  <si>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</si>
  <si>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</si>
  <si>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>2 19 05000 10 0000 151</t>
  </si>
  <si>
    <t>Возврат остатков субсидий, субвенций и иных межбюджетных трансфертов,имеющих целевое назначение, прошлых лет из бюджетов сельских поселений</t>
  </si>
  <si>
    <t>2 19 05000 00 0000 151</t>
  </si>
  <si>
    <t>ВОЗВРАТ ОСТАТКОВ СУБСИДИЙ, СУБВЕНЦИЙ И ИНЫХ МЕЖБЮДЖЕТНЫХ ТРАНСФЕРТОВ, ИМЕЮЩИХ ЦЕЛЕВОЕ НАЗНАЧЕНИЕ,ПРОШЛЫХ ЛЕТ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</si>
  <si>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</si>
  <si>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Доходы от уплаты акцизов на моторные масла для дизельных и (или) карбюраторных(инжекторных)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дифференциированных нормативов отчи</t>
  </si>
  <si>
    <t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</si>
  <si>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</si>
  <si>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</t>
  </si>
  <si>
    <t>1 00 00000 00 0000 000</t>
  </si>
  <si>
    <t>1 01 02010 01 0000 110</t>
  </si>
  <si>
    <t>1 01 02020 01 0000 110</t>
  </si>
  <si>
    <t>1 01 02030 01 0000 110</t>
  </si>
  <si>
    <t>1 03 00000 00 0000 000</t>
  </si>
  <si>
    <t>1 03 02000 01 0000 110</t>
  </si>
  <si>
    <t>1 03 02230 01 0000 110</t>
  </si>
  <si>
    <t>1 03 02240 01 0000 110</t>
  </si>
  <si>
    <t>1 03 02260 01 0000 110</t>
  </si>
  <si>
    <t>1 05 00000 00 0000 000</t>
  </si>
  <si>
    <t>1 05 03000 00 0000 110</t>
  </si>
  <si>
    <t>1 05 03010 01 0000 110</t>
  </si>
  <si>
    <t>1 06 00000 00 0000 000</t>
  </si>
  <si>
    <t>1 06 01030 10 0000 110</t>
  </si>
  <si>
    <t>1 06 06013 10 0000 110</t>
  </si>
  <si>
    <t>1 06 06000 00 0000 110</t>
  </si>
  <si>
    <t>1 11 05010 10 0000 120</t>
  </si>
  <si>
    <t>1 11 05013 10 0000 120</t>
  </si>
  <si>
    <t>1 11 05030 00 0000 120</t>
  </si>
  <si>
    <t>1 11 05035 10 0000 120</t>
  </si>
  <si>
    <t>1 13 01995 00 0000 130</t>
  </si>
  <si>
    <t>1 13 01995 10 0000 130</t>
  </si>
  <si>
    <t>2 02 04014 10 0000 151</t>
  </si>
  <si>
    <t>2 02 04012 10 0000 151</t>
  </si>
  <si>
    <t>2 02 04012 00 0000 151</t>
  </si>
  <si>
    <t>2 02 04000 00 0000 151</t>
  </si>
  <si>
    <t>2 02 03000 00 0000 151</t>
  </si>
  <si>
    <t>2 02 01001 10 0000 151</t>
  </si>
  <si>
    <t>2 02 01000 00 0000 151</t>
  </si>
  <si>
    <t>2 02 01001 00 0000 151</t>
  </si>
  <si>
    <t>Кассовое исполнение</t>
  </si>
  <si>
    <t>% исполнения</t>
  </si>
  <si>
    <t xml:space="preserve">Сведения о численности муниципальных служащих, работников муниципальных учреждений  </t>
  </si>
  <si>
    <t>Наименование  показателя</t>
  </si>
  <si>
    <t>численность, ед.</t>
  </si>
  <si>
    <t>выборная должность</t>
  </si>
  <si>
    <t>муниципальные служащие</t>
  </si>
  <si>
    <t>Итого</t>
  </si>
  <si>
    <t xml:space="preserve"> в администрации (специалисты,обслуж.персонал)</t>
  </si>
  <si>
    <t>молодежная политика</t>
  </si>
  <si>
    <t>жкх</t>
  </si>
  <si>
    <t>Физкульт.и спорт</t>
  </si>
  <si>
    <t>Всего</t>
  </si>
  <si>
    <t xml:space="preserve">фактические затраты за 1 квартал </t>
  </si>
  <si>
    <t>СДК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</si>
  <si>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и 228 Налогового кодекса Российской Федерации</t>
    </r>
  </si>
  <si>
    <t>МО Нижне-Талдинское сельское поселение за 1 квартал 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</si>
</sst>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8"/>
      <name val="Arial Cyr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name val="Times New Roman"/>
      <family val="1"/>
    </font>
    <font>
      <i/>
      <sz val="8"/>
      <color indexed="8"/>
      <name val="Times New Roman"/>
      <family val="1"/>
    </font>
    <font>
      <b/>
      <i/>
      <sz val="8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 applyNumberFormat="0" applyFont="0" applyFill="0" applyBorder="0" applyAlignment="0" applyProtection="0"/>
    <xf numFmtId="0" fontId="0" fillId="0" borderId="0">
      <alignment/>
      <protection/>
    </xf>
    <xf numFmtId="0" fontId="14" fillId="0" borderId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left" wrapText="1"/>
    </xf>
    <xf numFmtId="0" fontId="23" fillId="0" borderId="0" xfId="0" applyFont="1" applyAlignment="1">
      <alignment/>
    </xf>
    <xf numFmtId="0" fontId="25" fillId="0" borderId="0" xfId="0" applyFont="1" applyAlignment="1">
      <alignment wrapText="1"/>
    </xf>
    <xf numFmtId="0" fontId="24" fillId="0" borderId="0" xfId="0" applyFont="1" applyBorder="1" applyAlignment="1">
      <alignment horizontal="center" vertical="center" wrapText="1"/>
    </xf>
    <xf numFmtId="2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/>
    </xf>
    <xf numFmtId="49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2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/>
    </xf>
    <xf numFmtId="0" fontId="28" fillId="0" borderId="10" xfId="0" applyFont="1" applyFill="1" applyBorder="1" applyAlignment="1">
      <alignment vertical="center" wrapText="1"/>
    </xf>
    <xf numFmtId="49" fontId="24" fillId="0" borderId="10" xfId="0" applyNumberFormat="1" applyFont="1" applyBorder="1" applyAlignment="1">
      <alignment horizontal="center" vertical="center"/>
    </xf>
    <xf numFmtId="49" fontId="28" fillId="24" borderId="10" xfId="0" applyNumberFormat="1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justify" vertical="top" wrapText="1"/>
    </xf>
    <xf numFmtId="2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justify" vertical="top" wrapText="1"/>
    </xf>
    <xf numFmtId="0" fontId="25" fillId="0" borderId="1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justify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49" fontId="24" fillId="0" borderId="11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2" fontId="24" fillId="0" borderId="13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49" fontId="24" fillId="25" borderId="10" xfId="0" applyNumberFormat="1" applyFont="1" applyFill="1" applyBorder="1" applyAlignment="1">
      <alignment horizontal="center" vertical="center"/>
    </xf>
    <xf numFmtId="0" fontId="24" fillId="25" borderId="1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vertical="center" wrapText="1"/>
    </xf>
    <xf numFmtId="2" fontId="25" fillId="25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24" fillId="0" borderId="10" xfId="0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vertical="center"/>
    </xf>
    <xf numFmtId="49" fontId="24" fillId="0" borderId="14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24" fillId="0" borderId="10" xfId="0" applyFont="1" applyBorder="1" applyAlignment="1">
      <alignment wrapText="1"/>
    </xf>
    <xf numFmtId="2" fontId="24" fillId="0" borderId="14" xfId="0" applyNumberFormat="1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49" fontId="28" fillId="0" borderId="0" xfId="0" applyNumberFormat="1" applyFont="1" applyAlignment="1">
      <alignment horizontal="center" wrapText="1"/>
    </xf>
    <xf numFmtId="0" fontId="24" fillId="0" borderId="0" xfId="0" applyFont="1" applyAlignment="1">
      <alignment horizontal="right" wrapText="1"/>
    </xf>
    <xf numFmtId="0" fontId="28" fillId="0" borderId="0" xfId="0" applyFont="1" applyAlignment="1">
      <alignment/>
    </xf>
    <xf numFmtId="0" fontId="24" fillId="0" borderId="0" xfId="0" applyFont="1" applyAlignment="1">
      <alignment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right"/>
    </xf>
    <xf numFmtId="0" fontId="27" fillId="0" borderId="0" xfId="0" applyFont="1" applyAlignment="1">
      <alignment/>
    </xf>
    <xf numFmtId="0" fontId="30" fillId="0" borderId="0" xfId="0" applyFont="1" applyAlignment="1">
      <alignment/>
    </xf>
    <xf numFmtId="0" fontId="24" fillId="0" borderId="10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wrapText="1"/>
    </xf>
    <xf numFmtId="49" fontId="25" fillId="0" borderId="10" xfId="0" applyNumberFormat="1" applyFont="1" applyFill="1" applyBorder="1" applyAlignment="1">
      <alignment horizontal="center" wrapText="1"/>
    </xf>
    <xf numFmtId="43" fontId="25" fillId="0" borderId="10" xfId="0" applyNumberFormat="1" applyFont="1" applyFill="1" applyBorder="1" applyAlignment="1">
      <alignment wrapText="1"/>
    </xf>
    <xf numFmtId="0" fontId="25" fillId="0" borderId="10" xfId="60" applyFont="1" applyFill="1" applyBorder="1" applyAlignment="1">
      <alignment horizontal="left" wrapText="1"/>
      <protection/>
    </xf>
    <xf numFmtId="49" fontId="25" fillId="0" borderId="15" xfId="0" applyNumberFormat="1" applyFont="1" applyFill="1" applyBorder="1" applyAlignment="1">
      <alignment horizontal="center" wrapText="1"/>
    </xf>
    <xf numFmtId="49" fontId="24" fillId="0" borderId="10" xfId="0" applyNumberFormat="1" applyFont="1" applyFill="1" applyBorder="1" applyAlignment="1">
      <alignment horizontal="center" wrapText="1"/>
    </xf>
    <xf numFmtId="49" fontId="24" fillId="0" borderId="10" xfId="0" applyNumberFormat="1" applyFont="1" applyFill="1" applyBorder="1" applyAlignment="1">
      <alignment horizontal="center"/>
    </xf>
    <xf numFmtId="49" fontId="24" fillId="0" borderId="15" xfId="0" applyNumberFormat="1" applyFont="1" applyFill="1" applyBorder="1" applyAlignment="1">
      <alignment horizontal="center"/>
    </xf>
    <xf numFmtId="43" fontId="24" fillId="0" borderId="10" xfId="0" applyNumberFormat="1" applyFont="1" applyFill="1" applyBorder="1" applyAlignment="1">
      <alignment wrapText="1"/>
    </xf>
    <xf numFmtId="49" fontId="24" fillId="0" borderId="10" xfId="0" applyNumberFormat="1" applyFont="1" applyBorder="1" applyAlignment="1">
      <alignment wrapText="1"/>
    </xf>
    <xf numFmtId="49" fontId="24" fillId="0" borderId="10" xfId="53" applyNumberFormat="1" applyFont="1" applyFill="1" applyBorder="1" applyAlignment="1">
      <alignment wrapText="1"/>
      <protection/>
    </xf>
    <xf numFmtId="49" fontId="25" fillId="0" borderId="10" xfId="0" applyNumberFormat="1" applyFont="1" applyBorder="1" applyAlignment="1">
      <alignment wrapText="1"/>
    </xf>
    <xf numFmtId="49" fontId="24" fillId="0" borderId="10" xfId="53" applyNumberFormat="1" applyFont="1" applyFill="1" applyBorder="1" applyAlignment="1">
      <alignment horizontal="left" wrapText="1"/>
      <protection/>
    </xf>
    <xf numFmtId="0" fontId="24" fillId="0" borderId="10" xfId="0" applyFont="1" applyFill="1" applyBorder="1" applyAlignment="1">
      <alignment wrapText="1"/>
    </xf>
    <xf numFmtId="0" fontId="24" fillId="0" borderId="10" xfId="0" applyNumberFormat="1" applyFont="1" applyFill="1" applyBorder="1" applyAlignment="1" applyProtection="1">
      <alignment wrapText="1"/>
      <protection/>
    </xf>
    <xf numFmtId="49" fontId="25" fillId="0" borderId="10" xfId="0" applyNumberFormat="1" applyFont="1" applyFill="1" applyBorder="1" applyAlignment="1">
      <alignment horizontal="center"/>
    </xf>
    <xf numFmtId="49" fontId="25" fillId="0" borderId="15" xfId="0" applyNumberFormat="1" applyFont="1" applyFill="1" applyBorder="1" applyAlignment="1">
      <alignment horizontal="center"/>
    </xf>
    <xf numFmtId="0" fontId="24" fillId="0" borderId="10" xfId="53" applyFont="1" applyFill="1" applyBorder="1" applyAlignment="1">
      <alignment wrapText="1"/>
      <protection/>
    </xf>
    <xf numFmtId="43" fontId="24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wrapText="1"/>
    </xf>
    <xf numFmtId="43" fontId="25" fillId="0" borderId="10" xfId="0" applyNumberFormat="1" applyFont="1" applyFill="1" applyBorder="1" applyAlignment="1">
      <alignment/>
    </xf>
    <xf numFmtId="49" fontId="24" fillId="0" borderId="11" xfId="0" applyNumberFormat="1" applyFont="1" applyFill="1" applyBorder="1" applyAlignment="1">
      <alignment horizontal="center" wrapText="1"/>
    </xf>
    <xf numFmtId="1" fontId="24" fillId="0" borderId="10" xfId="0" applyNumberFormat="1" applyFont="1" applyFill="1" applyBorder="1" applyAlignment="1">
      <alignment wrapText="1"/>
    </xf>
    <xf numFmtId="49" fontId="24" fillId="0" borderId="13" xfId="0" applyNumberFormat="1" applyFont="1" applyFill="1" applyBorder="1" applyAlignment="1">
      <alignment horizontal="center" wrapText="1"/>
    </xf>
    <xf numFmtId="43" fontId="24" fillId="0" borderId="10" xfId="43" applyNumberFormat="1" applyFont="1" applyFill="1" applyBorder="1" applyAlignment="1">
      <alignment/>
    </xf>
    <xf numFmtId="43" fontId="25" fillId="0" borderId="14" xfId="0" applyNumberFormat="1" applyFont="1" applyFill="1" applyBorder="1" applyAlignment="1">
      <alignment wrapText="1"/>
    </xf>
    <xf numFmtId="43" fontId="24" fillId="0" borderId="14" xfId="0" applyNumberFormat="1" applyFont="1" applyFill="1" applyBorder="1" applyAlignment="1">
      <alignment/>
    </xf>
    <xf numFmtId="43" fontId="25" fillId="0" borderId="14" xfId="0" applyNumberFormat="1" applyFont="1" applyFill="1" applyBorder="1" applyAlignment="1">
      <alignment/>
    </xf>
    <xf numFmtId="0" fontId="25" fillId="0" borderId="16" xfId="0" applyFont="1" applyFill="1" applyBorder="1" applyAlignment="1">
      <alignment wrapText="1"/>
    </xf>
    <xf numFmtId="0" fontId="27" fillId="0" borderId="12" xfId="33" applyFont="1" applyBorder="1" applyAlignment="1">
      <alignment horizontal="left" wrapText="1"/>
      <protection/>
    </xf>
    <xf numFmtId="0" fontId="28" fillId="0" borderId="12" xfId="54" applyFont="1" applyFill="1" applyBorder="1" applyAlignment="1">
      <alignment horizontal="left" wrapText="1"/>
      <protection/>
    </xf>
    <xf numFmtId="49" fontId="24" fillId="24" borderId="10" xfId="0" applyNumberFormat="1" applyFont="1" applyFill="1" applyBorder="1" applyAlignment="1">
      <alignment wrapText="1"/>
    </xf>
    <xf numFmtId="43" fontId="25" fillId="0" borderId="10" xfId="43" applyNumberFormat="1" applyFont="1" applyFill="1" applyBorder="1" applyAlignment="1">
      <alignment wrapText="1"/>
    </xf>
    <xf numFmtId="43" fontId="24" fillId="0" borderId="10" xfId="43" applyNumberFormat="1" applyFont="1" applyFill="1" applyBorder="1" applyAlignment="1">
      <alignment wrapText="1"/>
    </xf>
    <xf numFmtId="0" fontId="31" fillId="0" borderId="0" xfId="0" applyFont="1" applyAlignment="1">
      <alignment/>
    </xf>
    <xf numFmtId="43" fontId="25" fillId="0" borderId="10" xfId="0" applyNumberFormat="1" applyFont="1" applyFill="1" applyBorder="1" applyAlignment="1">
      <alignment horizontal="left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left" wrapText="1"/>
    </xf>
    <xf numFmtId="49" fontId="24" fillId="0" borderId="0" xfId="0" applyNumberFormat="1" applyFont="1" applyAlignment="1">
      <alignment horizontal="right" wrapText="1"/>
    </xf>
    <xf numFmtId="0" fontId="23" fillId="0" borderId="0" xfId="0" applyFont="1" applyAlignment="1">
      <alignment wrapText="1"/>
    </xf>
    <xf numFmtId="0" fontId="25" fillId="0" borderId="0" xfId="0" applyFont="1" applyFill="1" applyAlignment="1">
      <alignment horizontal="center" wrapText="1"/>
    </xf>
    <xf numFmtId="0" fontId="24" fillId="0" borderId="0" xfId="0" applyFont="1" applyFill="1" applyAlignment="1">
      <alignment/>
    </xf>
    <xf numFmtId="0" fontId="28" fillId="0" borderId="0" xfId="0" applyFont="1" applyFill="1" applyBorder="1" applyAlignment="1">
      <alignment horizontal="right"/>
    </xf>
    <xf numFmtId="0" fontId="25" fillId="0" borderId="10" xfId="0" applyFont="1" applyFill="1" applyBorder="1" applyAlignment="1">
      <alignment horizontal="left" wrapText="1"/>
    </xf>
    <xf numFmtId="0" fontId="22" fillId="0" borderId="0" xfId="0" applyFont="1" applyAlignment="1">
      <alignment horizontal="left" wrapText="1"/>
    </xf>
    <xf numFmtId="0" fontId="25" fillId="0" borderId="0" xfId="0" applyFont="1" applyBorder="1" applyAlignment="1">
      <alignment horizontal="center" vertic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18" xfId="54"/>
    <cellStyle name="Обычный 18 3" xfId="55"/>
    <cellStyle name="Обычный 2" xfId="56"/>
    <cellStyle name="Обычный 2 2" xfId="57"/>
    <cellStyle name="Обычный 3" xfId="58"/>
    <cellStyle name="Обычный 4" xfId="59"/>
    <cellStyle name="Обычный_прилож 8,10 -2008г.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перечис.11" xfId="67"/>
    <cellStyle name="Тысячи_перечис.11" xfId="68"/>
    <cellStyle name="Comma" xfId="69"/>
    <cellStyle name="Comma [0]" xfId="70"/>
    <cellStyle name="Финансовый 2" xfId="71"/>
    <cellStyle name="Финансовый 3" xfId="72"/>
    <cellStyle name="Хороший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5"/>
  <sheetViews>
    <sheetView tabSelected="1" workbookViewId="0" topLeftCell="A1">
      <selection activeCell="B6" sqref="B6"/>
    </sheetView>
  </sheetViews>
  <sheetFormatPr defaultColWidth="9.00390625" defaultRowHeight="12.75"/>
  <cols>
    <col min="1" max="1" width="6.75390625" style="0" customWidth="1"/>
    <col min="2" max="2" width="28.625" style="0" customWidth="1"/>
    <col min="3" max="3" width="12.00390625" style="0" customWidth="1"/>
    <col min="4" max="4" width="37.375" style="0" customWidth="1"/>
  </cols>
  <sheetData>
    <row r="2" spans="1:4" ht="12.75">
      <c r="A2" s="3" t="s">
        <v>243</v>
      </c>
      <c r="B2" s="3"/>
      <c r="C2" s="3"/>
      <c r="D2" s="3"/>
    </row>
    <row r="3" spans="1:4" ht="12.75">
      <c r="A3" s="3" t="s">
        <v>257</v>
      </c>
      <c r="B3" s="3"/>
      <c r="C3" s="3"/>
      <c r="D3" s="3"/>
    </row>
    <row r="4" spans="1:4" ht="12.75">
      <c r="A4" s="3"/>
      <c r="B4" s="3"/>
      <c r="C4" s="3"/>
      <c r="D4" s="3"/>
    </row>
    <row r="5" spans="1:4" ht="12.75">
      <c r="A5" s="3"/>
      <c r="B5" s="3"/>
      <c r="C5" s="3"/>
      <c r="D5" s="3"/>
    </row>
    <row r="6" spans="1:6" ht="12.75">
      <c r="A6" s="115" t="s">
        <v>63</v>
      </c>
      <c r="B6" s="116" t="s">
        <v>244</v>
      </c>
      <c r="C6" s="116" t="s">
        <v>245</v>
      </c>
      <c r="D6" s="115" t="s">
        <v>254</v>
      </c>
      <c r="E6" s="2"/>
      <c r="F6" s="2"/>
    </row>
    <row r="7" spans="1:4" ht="12.75">
      <c r="A7" s="115">
        <v>1</v>
      </c>
      <c r="B7" s="116" t="s">
        <v>246</v>
      </c>
      <c r="C7" s="116">
        <v>1</v>
      </c>
      <c r="D7" s="116">
        <v>74505.59</v>
      </c>
    </row>
    <row r="8" spans="1:4" ht="12.75">
      <c r="A8" s="115">
        <v>2</v>
      </c>
      <c r="B8" s="116" t="s">
        <v>247</v>
      </c>
      <c r="C8" s="116">
        <v>1</v>
      </c>
      <c r="D8" s="116">
        <v>44007.45</v>
      </c>
    </row>
    <row r="9" spans="1:4" ht="12.75">
      <c r="A9" s="115"/>
      <c r="B9" s="116" t="s">
        <v>248</v>
      </c>
      <c r="C9" s="116">
        <v>2</v>
      </c>
      <c r="D9" s="116">
        <f>D7+D8</f>
        <v>118513.04</v>
      </c>
    </row>
    <row r="10" spans="1:4" ht="27.75" customHeight="1">
      <c r="A10" s="115">
        <v>3</v>
      </c>
      <c r="B10" s="117" t="s">
        <v>249</v>
      </c>
      <c r="C10" s="116">
        <v>6.8</v>
      </c>
      <c r="D10" s="116">
        <v>237988.06</v>
      </c>
    </row>
    <row r="11" spans="1:4" ht="12.75">
      <c r="A11" s="115">
        <v>4</v>
      </c>
      <c r="B11" s="116" t="s">
        <v>255</v>
      </c>
      <c r="C11" s="116">
        <v>1</v>
      </c>
      <c r="D11" s="116">
        <v>16800</v>
      </c>
    </row>
    <row r="12" spans="1:4" ht="12.75">
      <c r="A12" s="115">
        <v>5</v>
      </c>
      <c r="B12" s="116" t="s">
        <v>250</v>
      </c>
      <c r="C12" s="116">
        <v>1</v>
      </c>
      <c r="D12" s="116">
        <v>16393.97</v>
      </c>
    </row>
    <row r="13" spans="1:4" ht="12.75">
      <c r="A13" s="115">
        <v>6</v>
      </c>
      <c r="B13" s="116" t="s">
        <v>251</v>
      </c>
      <c r="C13" s="116">
        <v>1</v>
      </c>
      <c r="D13" s="116">
        <v>21995.4</v>
      </c>
    </row>
    <row r="14" spans="1:4" ht="12.75">
      <c r="A14" s="115">
        <v>7</v>
      </c>
      <c r="B14" s="116" t="s">
        <v>252</v>
      </c>
      <c r="C14" s="116">
        <v>2.7</v>
      </c>
      <c r="D14" s="116">
        <v>46814.52</v>
      </c>
    </row>
    <row r="15" spans="1:4" ht="12.75">
      <c r="A15" s="115"/>
      <c r="B15" s="116" t="s">
        <v>253</v>
      </c>
      <c r="C15" s="116">
        <v>14.5</v>
      </c>
      <c r="D15" s="116">
        <f>D9+D10+D11+D12+D13+D14</f>
        <v>458504.99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4"/>
  <sheetViews>
    <sheetView workbookViewId="0" topLeftCell="A1">
      <selection activeCell="M6" sqref="M6"/>
    </sheetView>
  </sheetViews>
  <sheetFormatPr defaultColWidth="9.00390625" defaultRowHeight="12.75"/>
  <cols>
    <col min="1" max="1" width="3.375" style="0" customWidth="1"/>
    <col min="2" max="2" width="13.125" style="0" customWidth="1"/>
    <col min="3" max="3" width="7.00390625" style="0" customWidth="1"/>
    <col min="4" max="4" width="4.00390625" style="0" customWidth="1"/>
    <col min="5" max="5" width="4.375" style="0" customWidth="1"/>
    <col min="6" max="6" width="6.75390625" style="0" customWidth="1"/>
    <col min="7" max="7" width="5.25390625" style="0" customWidth="1"/>
    <col min="8" max="8" width="8.75390625" style="0" customWidth="1"/>
    <col min="9" max="9" width="12.875" style="0" customWidth="1"/>
    <col min="10" max="10" width="18.375" style="0" customWidth="1"/>
  </cols>
  <sheetData>
    <row r="1" spans="1:11" ht="12.75">
      <c r="A1" s="68"/>
      <c r="B1" s="69"/>
      <c r="C1" s="70"/>
      <c r="D1" s="70"/>
      <c r="E1" s="70"/>
      <c r="F1" s="70"/>
      <c r="G1" s="118"/>
      <c r="H1" s="119"/>
      <c r="I1" s="119"/>
      <c r="J1" s="119"/>
      <c r="K1" s="119"/>
    </row>
    <row r="2" spans="1:11" ht="12.75">
      <c r="A2" s="68"/>
      <c r="B2" s="69"/>
      <c r="C2" s="70"/>
      <c r="D2" s="70"/>
      <c r="E2" s="70"/>
      <c r="F2" s="70"/>
      <c r="G2" s="71"/>
      <c r="H2" s="71"/>
      <c r="I2" s="71"/>
      <c r="J2" s="71"/>
      <c r="K2" s="72"/>
    </row>
    <row r="3" spans="1:11" ht="12.75">
      <c r="A3" s="120" t="s">
        <v>130</v>
      </c>
      <c r="B3" s="120"/>
      <c r="C3" s="120"/>
      <c r="D3" s="120"/>
      <c r="E3" s="120"/>
      <c r="F3" s="120"/>
      <c r="G3" s="120"/>
      <c r="H3" s="120"/>
      <c r="I3" s="120"/>
      <c r="J3" s="121"/>
      <c r="K3" s="73"/>
    </row>
    <row r="4" spans="1:11" ht="12.75">
      <c r="A4" s="74"/>
      <c r="B4" s="74"/>
      <c r="C4" s="74"/>
      <c r="D4" s="74"/>
      <c r="E4" s="74"/>
      <c r="F4" s="75"/>
      <c r="G4" s="122" t="s">
        <v>67</v>
      </c>
      <c r="H4" s="122"/>
      <c r="I4" s="122"/>
      <c r="J4" s="122"/>
      <c r="K4" s="76"/>
    </row>
    <row r="5" spans="1:11" ht="67.5">
      <c r="A5" s="16" t="s">
        <v>63</v>
      </c>
      <c r="B5" s="16" t="s">
        <v>64</v>
      </c>
      <c r="C5" s="44" t="s">
        <v>69</v>
      </c>
      <c r="D5" s="44" t="s">
        <v>70</v>
      </c>
      <c r="E5" s="44" t="s">
        <v>71</v>
      </c>
      <c r="F5" s="44" t="s">
        <v>72</v>
      </c>
      <c r="G5" s="44" t="s">
        <v>73</v>
      </c>
      <c r="H5" s="44" t="s">
        <v>113</v>
      </c>
      <c r="I5" s="44" t="s">
        <v>51</v>
      </c>
      <c r="J5" s="16" t="s">
        <v>114</v>
      </c>
      <c r="K5" s="77"/>
    </row>
    <row r="6" spans="1:11" ht="33" customHeight="1">
      <c r="A6" s="78">
        <v>1</v>
      </c>
      <c r="B6" s="79" t="s">
        <v>128</v>
      </c>
      <c r="C6" s="80" t="s">
        <v>75</v>
      </c>
      <c r="D6" s="80" t="s">
        <v>13</v>
      </c>
      <c r="E6" s="80" t="s">
        <v>76</v>
      </c>
      <c r="F6" s="80" t="s">
        <v>77</v>
      </c>
      <c r="G6" s="80" t="s">
        <v>74</v>
      </c>
      <c r="H6" s="81">
        <f>H7+H11+H30</f>
        <v>1437.8200000000002</v>
      </c>
      <c r="I6" s="81">
        <f>I7+I11+I30</f>
        <v>121.4</v>
      </c>
      <c r="J6" s="81">
        <f>H6+I6</f>
        <v>1559.2200000000003</v>
      </c>
      <c r="K6" s="76"/>
    </row>
    <row r="7" spans="1:11" ht="104.25" customHeight="1">
      <c r="A7" s="78">
        <f>A6+1</f>
        <v>2</v>
      </c>
      <c r="B7" s="82" t="s">
        <v>115</v>
      </c>
      <c r="C7" s="80" t="s">
        <v>75</v>
      </c>
      <c r="D7" s="80" t="s">
        <v>13</v>
      </c>
      <c r="E7" s="80" t="s">
        <v>14</v>
      </c>
      <c r="F7" s="83"/>
      <c r="G7" s="83"/>
      <c r="H7" s="81">
        <f>H8</f>
        <v>370.65</v>
      </c>
      <c r="I7" s="81">
        <f>I8</f>
        <v>7</v>
      </c>
      <c r="J7" s="81">
        <f>J8</f>
        <v>377.65</v>
      </c>
      <c r="K7" s="76"/>
    </row>
    <row r="8" spans="1:11" ht="41.25" customHeight="1">
      <c r="A8" s="78">
        <f aca="true" t="shared" si="0" ref="A8:A62">A7+1</f>
        <v>3</v>
      </c>
      <c r="B8" s="65" t="s">
        <v>78</v>
      </c>
      <c r="C8" s="84" t="s">
        <v>75</v>
      </c>
      <c r="D8" s="85" t="s">
        <v>13</v>
      </c>
      <c r="E8" s="85" t="s">
        <v>14</v>
      </c>
      <c r="F8" s="86" t="s">
        <v>108</v>
      </c>
      <c r="G8" s="86"/>
      <c r="H8" s="81">
        <f>H9</f>
        <v>370.65</v>
      </c>
      <c r="I8" s="87">
        <f>I9</f>
        <v>7</v>
      </c>
      <c r="J8" s="87">
        <f aca="true" t="shared" si="1" ref="J8:J53">H8+I8</f>
        <v>377.65</v>
      </c>
      <c r="K8" s="76"/>
    </row>
    <row r="9" spans="1:11" ht="64.5" customHeight="1">
      <c r="A9" s="78">
        <f t="shared" si="0"/>
        <v>4</v>
      </c>
      <c r="B9" s="88" t="s">
        <v>80</v>
      </c>
      <c r="C9" s="84" t="s">
        <v>75</v>
      </c>
      <c r="D9" s="85" t="s">
        <v>13</v>
      </c>
      <c r="E9" s="85" t="s">
        <v>14</v>
      </c>
      <c r="F9" s="86" t="s">
        <v>79</v>
      </c>
      <c r="G9" s="86" t="s">
        <v>74</v>
      </c>
      <c r="H9" s="81">
        <f>H10</f>
        <v>370.65</v>
      </c>
      <c r="I9" s="87">
        <f>I10</f>
        <v>7</v>
      </c>
      <c r="J9" s="87">
        <f t="shared" si="1"/>
        <v>377.65</v>
      </c>
      <c r="K9" s="76"/>
    </row>
    <row r="10" spans="1:11" ht="90" customHeight="1">
      <c r="A10" s="78">
        <f t="shared" si="0"/>
        <v>5</v>
      </c>
      <c r="B10" s="89" t="s">
        <v>0</v>
      </c>
      <c r="C10" s="84" t="s">
        <v>75</v>
      </c>
      <c r="D10" s="85" t="s">
        <v>13</v>
      </c>
      <c r="E10" s="85" t="s">
        <v>14</v>
      </c>
      <c r="F10" s="86" t="s">
        <v>79</v>
      </c>
      <c r="G10" s="86" t="s">
        <v>41</v>
      </c>
      <c r="H10" s="81">
        <v>370.65</v>
      </c>
      <c r="I10" s="87">
        <v>7</v>
      </c>
      <c r="J10" s="87">
        <f t="shared" si="1"/>
        <v>377.65</v>
      </c>
      <c r="K10" s="76"/>
    </row>
    <row r="11" spans="1:11" ht="165" customHeight="1">
      <c r="A11" s="78">
        <f t="shared" si="0"/>
        <v>6</v>
      </c>
      <c r="B11" s="79" t="s">
        <v>62</v>
      </c>
      <c r="C11" s="84" t="s">
        <v>75</v>
      </c>
      <c r="D11" s="85" t="s">
        <v>13</v>
      </c>
      <c r="E11" s="85" t="s">
        <v>16</v>
      </c>
      <c r="F11" s="86" t="s">
        <v>77</v>
      </c>
      <c r="G11" s="86"/>
      <c r="H11" s="81">
        <f>H12+H20</f>
        <v>1064.17</v>
      </c>
      <c r="I11" s="81">
        <f>I12+I20</f>
        <v>114.4</v>
      </c>
      <c r="J11" s="81">
        <f t="shared" si="1"/>
        <v>1178.5700000000002</v>
      </c>
      <c r="K11" s="76"/>
    </row>
    <row r="12" spans="1:11" ht="118.5" customHeight="1">
      <c r="A12" s="78">
        <f t="shared" si="0"/>
        <v>7</v>
      </c>
      <c r="B12" s="90" t="s">
        <v>112</v>
      </c>
      <c r="C12" s="84" t="s">
        <v>75</v>
      </c>
      <c r="D12" s="85" t="s">
        <v>13</v>
      </c>
      <c r="E12" s="85" t="s">
        <v>16</v>
      </c>
      <c r="F12" s="86" t="s">
        <v>81</v>
      </c>
      <c r="G12" s="86"/>
      <c r="H12" s="81">
        <f>H13</f>
        <v>1064.17</v>
      </c>
      <c r="I12" s="87">
        <f>I13</f>
        <v>114.4</v>
      </c>
      <c r="J12" s="87">
        <f t="shared" si="1"/>
        <v>1178.5700000000002</v>
      </c>
      <c r="K12" s="76"/>
    </row>
    <row r="13" spans="1:11" ht="82.5" customHeight="1">
      <c r="A13" s="78">
        <f t="shared" si="0"/>
        <v>8</v>
      </c>
      <c r="B13" s="90" t="s">
        <v>109</v>
      </c>
      <c r="C13" s="84" t="s">
        <v>75</v>
      </c>
      <c r="D13" s="85" t="s">
        <v>13</v>
      </c>
      <c r="E13" s="85" t="s">
        <v>16</v>
      </c>
      <c r="F13" s="86" t="s">
        <v>82</v>
      </c>
      <c r="G13" s="86" t="s">
        <v>74</v>
      </c>
      <c r="H13" s="81">
        <f>H14+H16+H17+H18+H19</f>
        <v>1064.17</v>
      </c>
      <c r="I13" s="87">
        <f>I14+I15+I16+I17+I18+I19</f>
        <v>114.4</v>
      </c>
      <c r="J13" s="87">
        <f t="shared" si="1"/>
        <v>1178.5700000000002</v>
      </c>
      <c r="K13" s="76"/>
    </row>
    <row r="14" spans="1:11" ht="90.75" customHeight="1">
      <c r="A14" s="78">
        <f t="shared" si="0"/>
        <v>9</v>
      </c>
      <c r="B14" s="91" t="s">
        <v>0</v>
      </c>
      <c r="C14" s="84" t="s">
        <v>75</v>
      </c>
      <c r="D14" s="85" t="s">
        <v>13</v>
      </c>
      <c r="E14" s="85" t="s">
        <v>16</v>
      </c>
      <c r="F14" s="86" t="s">
        <v>82</v>
      </c>
      <c r="G14" s="86" t="s">
        <v>41</v>
      </c>
      <c r="H14" s="81">
        <v>924.97</v>
      </c>
      <c r="I14" s="87">
        <v>71.4</v>
      </c>
      <c r="J14" s="87">
        <f t="shared" si="1"/>
        <v>996.37</v>
      </c>
      <c r="K14" s="76"/>
    </row>
    <row r="15" spans="1:11" ht="51.75" customHeight="1">
      <c r="A15" s="78">
        <f t="shared" si="0"/>
        <v>10</v>
      </c>
      <c r="B15" s="92" t="s">
        <v>3</v>
      </c>
      <c r="C15" s="84" t="s">
        <v>75</v>
      </c>
      <c r="D15" s="85" t="s">
        <v>13</v>
      </c>
      <c r="E15" s="85" t="s">
        <v>16</v>
      </c>
      <c r="F15" s="86" t="s">
        <v>82</v>
      </c>
      <c r="G15" s="86" t="s">
        <v>42</v>
      </c>
      <c r="H15" s="81"/>
      <c r="I15" s="87">
        <v>0</v>
      </c>
      <c r="J15" s="87">
        <f t="shared" si="1"/>
        <v>0</v>
      </c>
      <c r="K15" s="76"/>
    </row>
    <row r="16" spans="1:11" ht="102" customHeight="1">
      <c r="A16" s="78">
        <v>10</v>
      </c>
      <c r="B16" s="92" t="s">
        <v>83</v>
      </c>
      <c r="C16" s="84" t="s">
        <v>75</v>
      </c>
      <c r="D16" s="85" t="s">
        <v>13</v>
      </c>
      <c r="E16" s="85" t="s">
        <v>16</v>
      </c>
      <c r="F16" s="86" t="s">
        <v>82</v>
      </c>
      <c r="G16" s="86" t="s">
        <v>43</v>
      </c>
      <c r="H16" s="81">
        <v>58</v>
      </c>
      <c r="I16" s="87">
        <v>0</v>
      </c>
      <c r="J16" s="87">
        <f t="shared" si="1"/>
        <v>58</v>
      </c>
      <c r="K16" s="76"/>
    </row>
    <row r="17" spans="1:11" ht="90.75" customHeight="1">
      <c r="A17" s="78">
        <f t="shared" si="0"/>
        <v>11</v>
      </c>
      <c r="B17" s="92" t="s">
        <v>84</v>
      </c>
      <c r="C17" s="84" t="s">
        <v>75</v>
      </c>
      <c r="D17" s="85" t="s">
        <v>13</v>
      </c>
      <c r="E17" s="85" t="s">
        <v>16</v>
      </c>
      <c r="F17" s="86" t="s">
        <v>82</v>
      </c>
      <c r="G17" s="86" t="s">
        <v>44</v>
      </c>
      <c r="H17" s="81">
        <v>57</v>
      </c>
      <c r="I17" s="87">
        <v>43</v>
      </c>
      <c r="J17" s="87">
        <f t="shared" si="1"/>
        <v>100</v>
      </c>
      <c r="K17" s="76"/>
    </row>
    <row r="18" spans="1:11" ht="51" customHeight="1">
      <c r="A18" s="78">
        <f t="shared" si="0"/>
        <v>12</v>
      </c>
      <c r="B18" s="92" t="s">
        <v>4</v>
      </c>
      <c r="C18" s="84" t="s">
        <v>75</v>
      </c>
      <c r="D18" s="85" t="s">
        <v>13</v>
      </c>
      <c r="E18" s="85" t="s">
        <v>16</v>
      </c>
      <c r="F18" s="86" t="s">
        <v>82</v>
      </c>
      <c r="G18" s="86" t="s">
        <v>45</v>
      </c>
      <c r="H18" s="81">
        <v>11</v>
      </c>
      <c r="I18" s="87">
        <v>0</v>
      </c>
      <c r="J18" s="87">
        <f t="shared" si="1"/>
        <v>11</v>
      </c>
      <c r="K18" s="76"/>
    </row>
    <row r="19" spans="1:11" ht="42" customHeight="1">
      <c r="A19" s="78">
        <f t="shared" si="0"/>
        <v>13</v>
      </c>
      <c r="B19" s="92" t="s">
        <v>12</v>
      </c>
      <c r="C19" s="84" t="s">
        <v>75</v>
      </c>
      <c r="D19" s="85" t="s">
        <v>13</v>
      </c>
      <c r="E19" s="85" t="s">
        <v>16</v>
      </c>
      <c r="F19" s="86" t="s">
        <v>82</v>
      </c>
      <c r="G19" s="86" t="s">
        <v>46</v>
      </c>
      <c r="H19" s="81">
        <v>13.2</v>
      </c>
      <c r="I19" s="87">
        <v>0</v>
      </c>
      <c r="J19" s="87">
        <f t="shared" si="1"/>
        <v>13.2</v>
      </c>
      <c r="K19" s="76"/>
    </row>
    <row r="20" spans="1:11" ht="131.25" customHeight="1">
      <c r="A20" s="78">
        <f t="shared" si="0"/>
        <v>14</v>
      </c>
      <c r="B20" s="93" t="s">
        <v>85</v>
      </c>
      <c r="C20" s="84" t="s">
        <v>75</v>
      </c>
      <c r="D20" s="85" t="s">
        <v>13</v>
      </c>
      <c r="E20" s="85" t="s">
        <v>16</v>
      </c>
      <c r="F20" s="85" t="s">
        <v>24</v>
      </c>
      <c r="G20" s="85" t="s">
        <v>74</v>
      </c>
      <c r="H20" s="87">
        <f>H21+H23</f>
        <v>0</v>
      </c>
      <c r="I20" s="87">
        <f>I21+I23</f>
        <v>0</v>
      </c>
      <c r="J20" s="87">
        <f t="shared" si="1"/>
        <v>0</v>
      </c>
      <c r="K20" s="76"/>
    </row>
    <row r="21" spans="1:11" ht="55.5" customHeight="1">
      <c r="A21" s="78">
        <f t="shared" si="0"/>
        <v>15</v>
      </c>
      <c r="B21" s="92" t="s">
        <v>1</v>
      </c>
      <c r="C21" s="84" t="s">
        <v>75</v>
      </c>
      <c r="D21" s="85" t="s">
        <v>13</v>
      </c>
      <c r="E21" s="85" t="s">
        <v>16</v>
      </c>
      <c r="F21" s="86" t="s">
        <v>25</v>
      </c>
      <c r="G21" s="86" t="s">
        <v>74</v>
      </c>
      <c r="H21" s="87">
        <f>H22</f>
        <v>0</v>
      </c>
      <c r="I21" s="87">
        <f>I22</f>
        <v>0</v>
      </c>
      <c r="J21" s="87">
        <f t="shared" si="1"/>
        <v>0</v>
      </c>
      <c r="K21" s="76"/>
    </row>
    <row r="22" spans="1:11" ht="93" customHeight="1">
      <c r="A22" s="78">
        <f t="shared" si="0"/>
        <v>16</v>
      </c>
      <c r="B22" s="89" t="s">
        <v>0</v>
      </c>
      <c r="C22" s="84" t="s">
        <v>75</v>
      </c>
      <c r="D22" s="85" t="s">
        <v>13</v>
      </c>
      <c r="E22" s="85" t="s">
        <v>16</v>
      </c>
      <c r="F22" s="86" t="s">
        <v>25</v>
      </c>
      <c r="G22" s="86" t="s">
        <v>41</v>
      </c>
      <c r="H22" s="87">
        <v>0</v>
      </c>
      <c r="I22" s="87">
        <v>0</v>
      </c>
      <c r="J22" s="87">
        <f t="shared" si="1"/>
        <v>0</v>
      </c>
      <c r="K22" s="76"/>
    </row>
    <row r="23" spans="1:11" ht="22.5">
      <c r="A23" s="78">
        <f t="shared" si="0"/>
        <v>17</v>
      </c>
      <c r="B23" s="93" t="s">
        <v>2</v>
      </c>
      <c r="C23" s="80" t="s">
        <v>75</v>
      </c>
      <c r="D23" s="94" t="s">
        <v>13</v>
      </c>
      <c r="E23" s="94" t="s">
        <v>16</v>
      </c>
      <c r="F23" s="95" t="s">
        <v>26</v>
      </c>
      <c r="G23" s="95" t="s">
        <v>74</v>
      </c>
      <c r="H23" s="87">
        <f>H24+H25+H26++H27+H28+H29</f>
        <v>0</v>
      </c>
      <c r="I23" s="87">
        <f>I24+I25+I26++I27+I28+I29</f>
        <v>0</v>
      </c>
      <c r="J23" s="87">
        <f t="shared" si="1"/>
        <v>0</v>
      </c>
      <c r="K23" s="76"/>
    </row>
    <row r="24" spans="1:11" ht="101.25">
      <c r="A24" s="78">
        <f t="shared" si="0"/>
        <v>18</v>
      </c>
      <c r="B24" s="96" t="s">
        <v>0</v>
      </c>
      <c r="C24" s="84" t="s">
        <v>75</v>
      </c>
      <c r="D24" s="85" t="s">
        <v>13</v>
      </c>
      <c r="E24" s="85" t="s">
        <v>16</v>
      </c>
      <c r="F24" s="86" t="s">
        <v>26</v>
      </c>
      <c r="G24" s="86" t="s">
        <v>41</v>
      </c>
      <c r="H24" s="87">
        <v>0</v>
      </c>
      <c r="I24" s="97">
        <v>0</v>
      </c>
      <c r="J24" s="97">
        <f t="shared" si="1"/>
        <v>0</v>
      </c>
      <c r="K24" s="76"/>
    </row>
    <row r="25" spans="1:11" ht="56.25">
      <c r="A25" s="78">
        <f t="shared" si="0"/>
        <v>19</v>
      </c>
      <c r="B25" s="92" t="s">
        <v>86</v>
      </c>
      <c r="C25" s="84" t="s">
        <v>75</v>
      </c>
      <c r="D25" s="85" t="s">
        <v>13</v>
      </c>
      <c r="E25" s="85" t="s">
        <v>16</v>
      </c>
      <c r="F25" s="86" t="s">
        <v>26</v>
      </c>
      <c r="G25" s="86" t="s">
        <v>42</v>
      </c>
      <c r="H25" s="87">
        <v>0</v>
      </c>
      <c r="I25" s="97">
        <v>0</v>
      </c>
      <c r="J25" s="97">
        <f t="shared" si="1"/>
        <v>0</v>
      </c>
      <c r="K25" s="76"/>
    </row>
    <row r="26" spans="1:11" ht="104.25" customHeight="1">
      <c r="A26" s="78">
        <f t="shared" si="0"/>
        <v>20</v>
      </c>
      <c r="B26" s="92" t="s">
        <v>83</v>
      </c>
      <c r="C26" s="84" t="s">
        <v>75</v>
      </c>
      <c r="D26" s="85" t="s">
        <v>13</v>
      </c>
      <c r="E26" s="85" t="s">
        <v>16</v>
      </c>
      <c r="F26" s="86" t="s">
        <v>26</v>
      </c>
      <c r="G26" s="86" t="s">
        <v>43</v>
      </c>
      <c r="H26" s="87">
        <v>0</v>
      </c>
      <c r="I26" s="97">
        <v>0</v>
      </c>
      <c r="J26" s="97">
        <f t="shared" si="1"/>
        <v>0</v>
      </c>
      <c r="K26" s="76"/>
    </row>
    <row r="27" spans="1:11" ht="90.75" customHeight="1">
      <c r="A27" s="78">
        <f t="shared" si="0"/>
        <v>21</v>
      </c>
      <c r="B27" s="92" t="s">
        <v>84</v>
      </c>
      <c r="C27" s="84" t="s">
        <v>75</v>
      </c>
      <c r="D27" s="85" t="s">
        <v>13</v>
      </c>
      <c r="E27" s="85" t="s">
        <v>16</v>
      </c>
      <c r="F27" s="86" t="s">
        <v>26</v>
      </c>
      <c r="G27" s="86" t="s">
        <v>44</v>
      </c>
      <c r="H27" s="87">
        <v>0</v>
      </c>
      <c r="I27" s="97">
        <v>0</v>
      </c>
      <c r="J27" s="97">
        <f t="shared" si="1"/>
        <v>0</v>
      </c>
      <c r="K27" s="76"/>
    </row>
    <row r="28" spans="1:11" ht="53.25" customHeight="1">
      <c r="A28" s="78">
        <f t="shared" si="0"/>
        <v>22</v>
      </c>
      <c r="B28" s="92" t="s">
        <v>4</v>
      </c>
      <c r="C28" s="84" t="s">
        <v>75</v>
      </c>
      <c r="D28" s="85" t="s">
        <v>13</v>
      </c>
      <c r="E28" s="85" t="s">
        <v>16</v>
      </c>
      <c r="F28" s="86" t="s">
        <v>26</v>
      </c>
      <c r="G28" s="86" t="s">
        <v>45</v>
      </c>
      <c r="H28" s="87">
        <v>0</v>
      </c>
      <c r="I28" s="97">
        <v>0</v>
      </c>
      <c r="J28" s="97">
        <f t="shared" si="1"/>
        <v>0</v>
      </c>
      <c r="K28" s="76"/>
    </row>
    <row r="29" spans="1:11" ht="33.75">
      <c r="A29" s="78">
        <f t="shared" si="0"/>
        <v>23</v>
      </c>
      <c r="B29" s="92" t="s">
        <v>12</v>
      </c>
      <c r="C29" s="84" t="s">
        <v>75</v>
      </c>
      <c r="D29" s="85" t="s">
        <v>13</v>
      </c>
      <c r="E29" s="85" t="s">
        <v>16</v>
      </c>
      <c r="F29" s="86" t="s">
        <v>26</v>
      </c>
      <c r="G29" s="86" t="s">
        <v>46</v>
      </c>
      <c r="H29" s="87">
        <v>0</v>
      </c>
      <c r="I29" s="97">
        <v>0</v>
      </c>
      <c r="J29" s="97">
        <f t="shared" si="1"/>
        <v>0</v>
      </c>
      <c r="K29" s="76"/>
    </row>
    <row r="30" spans="1:11" ht="21.75">
      <c r="A30" s="78">
        <v>14</v>
      </c>
      <c r="B30" s="98" t="s">
        <v>88</v>
      </c>
      <c r="C30" s="80" t="s">
        <v>75</v>
      </c>
      <c r="D30" s="94" t="s">
        <v>13</v>
      </c>
      <c r="E30" s="94" t="s">
        <v>20</v>
      </c>
      <c r="F30" s="94"/>
      <c r="G30" s="94"/>
      <c r="H30" s="81">
        <f>H31+H34</f>
        <v>3</v>
      </c>
      <c r="I30" s="81">
        <f>I31+I34</f>
        <v>0</v>
      </c>
      <c r="J30" s="99">
        <f t="shared" si="1"/>
        <v>3</v>
      </c>
      <c r="K30" s="76"/>
    </row>
    <row r="31" spans="1:11" ht="45" customHeight="1">
      <c r="A31" s="78">
        <f t="shared" si="0"/>
        <v>15</v>
      </c>
      <c r="B31" s="64" t="s">
        <v>78</v>
      </c>
      <c r="C31" s="100" t="s">
        <v>75</v>
      </c>
      <c r="D31" s="85" t="s">
        <v>13</v>
      </c>
      <c r="E31" s="85" t="s">
        <v>20</v>
      </c>
      <c r="F31" s="85" t="s">
        <v>108</v>
      </c>
      <c r="G31" s="85" t="s">
        <v>74</v>
      </c>
      <c r="H31" s="87">
        <f>H32</f>
        <v>3</v>
      </c>
      <c r="I31" s="97">
        <f>I32</f>
        <v>0</v>
      </c>
      <c r="J31" s="97">
        <f t="shared" si="1"/>
        <v>3</v>
      </c>
      <c r="K31" s="76"/>
    </row>
    <row r="32" spans="1:11" ht="42.75" customHeight="1">
      <c r="A32" s="78">
        <f t="shared" si="0"/>
        <v>16</v>
      </c>
      <c r="B32" s="93" t="s">
        <v>5</v>
      </c>
      <c r="C32" s="84" t="s">
        <v>75</v>
      </c>
      <c r="D32" s="85" t="s">
        <v>13</v>
      </c>
      <c r="E32" s="85" t="s">
        <v>20</v>
      </c>
      <c r="F32" s="85" t="s">
        <v>87</v>
      </c>
      <c r="G32" s="85" t="s">
        <v>74</v>
      </c>
      <c r="H32" s="87">
        <f>H33</f>
        <v>3</v>
      </c>
      <c r="I32" s="97">
        <f>I33</f>
        <v>0</v>
      </c>
      <c r="J32" s="97">
        <f t="shared" si="1"/>
        <v>3</v>
      </c>
      <c r="K32" s="76"/>
    </row>
    <row r="33" spans="1:11" ht="19.5" customHeight="1">
      <c r="A33" s="78">
        <f t="shared" si="0"/>
        <v>17</v>
      </c>
      <c r="B33" s="92" t="s">
        <v>6</v>
      </c>
      <c r="C33" s="84" t="s">
        <v>75</v>
      </c>
      <c r="D33" s="85" t="s">
        <v>13</v>
      </c>
      <c r="E33" s="85" t="s">
        <v>20</v>
      </c>
      <c r="F33" s="86" t="s">
        <v>87</v>
      </c>
      <c r="G33" s="86" t="s">
        <v>47</v>
      </c>
      <c r="H33" s="87">
        <v>3</v>
      </c>
      <c r="I33" s="87">
        <v>0</v>
      </c>
      <c r="J33" s="87">
        <f t="shared" si="1"/>
        <v>3</v>
      </c>
      <c r="K33" s="76"/>
    </row>
    <row r="34" spans="1:11" ht="42.75" customHeight="1">
      <c r="A34" s="78">
        <f t="shared" si="0"/>
        <v>18</v>
      </c>
      <c r="B34" s="93" t="s">
        <v>5</v>
      </c>
      <c r="C34" s="84" t="s">
        <v>75</v>
      </c>
      <c r="D34" s="85" t="s">
        <v>13</v>
      </c>
      <c r="E34" s="85" t="s">
        <v>20</v>
      </c>
      <c r="F34" s="86" t="s">
        <v>27</v>
      </c>
      <c r="G34" s="86" t="s">
        <v>74</v>
      </c>
      <c r="H34" s="87">
        <f>H35</f>
        <v>0</v>
      </c>
      <c r="I34" s="87">
        <f>I35</f>
        <v>0</v>
      </c>
      <c r="J34" s="81">
        <f t="shared" si="1"/>
        <v>0</v>
      </c>
      <c r="K34" s="76"/>
    </row>
    <row r="35" spans="1:11" ht="22.5">
      <c r="A35" s="78">
        <f t="shared" si="0"/>
        <v>19</v>
      </c>
      <c r="B35" s="92" t="s">
        <v>6</v>
      </c>
      <c r="C35" s="84" t="s">
        <v>75</v>
      </c>
      <c r="D35" s="85" t="s">
        <v>13</v>
      </c>
      <c r="E35" s="85" t="s">
        <v>20</v>
      </c>
      <c r="F35" s="85" t="s">
        <v>28</v>
      </c>
      <c r="G35" s="85" t="s">
        <v>47</v>
      </c>
      <c r="H35" s="87">
        <v>0</v>
      </c>
      <c r="I35" s="97">
        <v>0</v>
      </c>
      <c r="J35" s="81">
        <f t="shared" si="1"/>
        <v>0</v>
      </c>
      <c r="K35" s="76"/>
    </row>
    <row r="36" spans="1:11" ht="32.25">
      <c r="A36" s="78">
        <v>18</v>
      </c>
      <c r="B36" s="79" t="s">
        <v>61</v>
      </c>
      <c r="C36" s="80" t="s">
        <v>75</v>
      </c>
      <c r="D36" s="94" t="s">
        <v>14</v>
      </c>
      <c r="E36" s="94" t="s">
        <v>76</v>
      </c>
      <c r="F36" s="94"/>
      <c r="G36" s="94"/>
      <c r="H36" s="81">
        <f>H37</f>
        <v>45.699999999999996</v>
      </c>
      <c r="I36" s="81">
        <f>I37</f>
        <v>0</v>
      </c>
      <c r="J36" s="81">
        <f t="shared" si="1"/>
        <v>45.699999999999996</v>
      </c>
      <c r="K36" s="76"/>
    </row>
    <row r="37" spans="1:11" ht="42" customHeight="1">
      <c r="A37" s="78">
        <f t="shared" si="0"/>
        <v>19</v>
      </c>
      <c r="B37" s="101" t="s">
        <v>89</v>
      </c>
      <c r="C37" s="84" t="s">
        <v>75</v>
      </c>
      <c r="D37" s="85" t="s">
        <v>14</v>
      </c>
      <c r="E37" s="85" t="s">
        <v>15</v>
      </c>
      <c r="F37" s="85"/>
      <c r="G37" s="85"/>
      <c r="H37" s="87">
        <f>H38+H42</f>
        <v>45.699999999999996</v>
      </c>
      <c r="I37" s="87">
        <f>I38+I42</f>
        <v>0</v>
      </c>
      <c r="J37" s="87">
        <f t="shared" si="1"/>
        <v>45.699999999999996</v>
      </c>
      <c r="K37" s="76"/>
    </row>
    <row r="38" spans="1:11" ht="39" customHeight="1">
      <c r="A38" s="78">
        <f t="shared" si="0"/>
        <v>20</v>
      </c>
      <c r="B38" s="65" t="s">
        <v>78</v>
      </c>
      <c r="C38" s="102" t="s">
        <v>75</v>
      </c>
      <c r="D38" s="85" t="s">
        <v>14</v>
      </c>
      <c r="E38" s="85" t="s">
        <v>15</v>
      </c>
      <c r="F38" s="85" t="s">
        <v>108</v>
      </c>
      <c r="G38" s="85"/>
      <c r="H38" s="87">
        <f>H39</f>
        <v>45.699999999999996</v>
      </c>
      <c r="I38" s="97">
        <f>I39</f>
        <v>0</v>
      </c>
      <c r="J38" s="87">
        <f t="shared" si="1"/>
        <v>45.699999999999996</v>
      </c>
      <c r="K38" s="76"/>
    </row>
    <row r="39" spans="1:11" ht="90" customHeight="1">
      <c r="A39" s="78">
        <f t="shared" si="0"/>
        <v>21</v>
      </c>
      <c r="B39" s="93" t="s">
        <v>7</v>
      </c>
      <c r="C39" s="102" t="s">
        <v>75</v>
      </c>
      <c r="D39" s="85" t="s">
        <v>14</v>
      </c>
      <c r="E39" s="85" t="s">
        <v>15</v>
      </c>
      <c r="F39" s="85" t="s">
        <v>90</v>
      </c>
      <c r="G39" s="85" t="s">
        <v>74</v>
      </c>
      <c r="H39" s="87">
        <f>H40+H41</f>
        <v>45.699999999999996</v>
      </c>
      <c r="I39" s="97">
        <f>I40+I41</f>
        <v>0</v>
      </c>
      <c r="J39" s="87">
        <f t="shared" si="1"/>
        <v>45.699999999999996</v>
      </c>
      <c r="K39" s="76"/>
    </row>
    <row r="40" spans="1:11" ht="92.25" customHeight="1">
      <c r="A40" s="78">
        <f t="shared" si="0"/>
        <v>22</v>
      </c>
      <c r="B40" s="89" t="s">
        <v>0</v>
      </c>
      <c r="C40" s="84" t="s">
        <v>75</v>
      </c>
      <c r="D40" s="85" t="s">
        <v>14</v>
      </c>
      <c r="E40" s="85" t="s">
        <v>15</v>
      </c>
      <c r="F40" s="85" t="s">
        <v>90</v>
      </c>
      <c r="G40" s="85" t="s">
        <v>41</v>
      </c>
      <c r="H40" s="87">
        <v>43.87</v>
      </c>
      <c r="I40" s="97">
        <v>0</v>
      </c>
      <c r="J40" s="87">
        <f t="shared" si="1"/>
        <v>43.87</v>
      </c>
      <c r="K40" s="76"/>
    </row>
    <row r="41" spans="1:11" ht="93" customHeight="1">
      <c r="A41" s="78">
        <f t="shared" si="0"/>
        <v>23</v>
      </c>
      <c r="B41" s="92" t="s">
        <v>84</v>
      </c>
      <c r="C41" s="84" t="s">
        <v>75</v>
      </c>
      <c r="D41" s="85" t="s">
        <v>14</v>
      </c>
      <c r="E41" s="85" t="s">
        <v>15</v>
      </c>
      <c r="F41" s="85" t="s">
        <v>90</v>
      </c>
      <c r="G41" s="85" t="s">
        <v>44</v>
      </c>
      <c r="H41" s="87">
        <v>1.83</v>
      </c>
      <c r="I41" s="97">
        <v>0</v>
      </c>
      <c r="J41" s="87">
        <f t="shared" si="1"/>
        <v>1.83</v>
      </c>
      <c r="K41" s="76"/>
    </row>
    <row r="42" spans="1:11" ht="42" customHeight="1">
      <c r="A42" s="78">
        <f t="shared" si="0"/>
        <v>24</v>
      </c>
      <c r="B42" s="101" t="s">
        <v>89</v>
      </c>
      <c r="C42" s="84" t="s">
        <v>75</v>
      </c>
      <c r="D42" s="85" t="s">
        <v>14</v>
      </c>
      <c r="E42" s="85" t="s">
        <v>15</v>
      </c>
      <c r="F42" s="85" t="s">
        <v>91</v>
      </c>
      <c r="G42" s="85" t="s">
        <v>74</v>
      </c>
      <c r="H42" s="103">
        <f>H43</f>
        <v>0</v>
      </c>
      <c r="I42" s="103">
        <f>I43</f>
        <v>0</v>
      </c>
      <c r="J42" s="81">
        <f t="shared" si="1"/>
        <v>0</v>
      </c>
      <c r="K42" s="76"/>
    </row>
    <row r="43" spans="1:11" ht="90" customHeight="1">
      <c r="A43" s="78">
        <f t="shared" si="0"/>
        <v>25</v>
      </c>
      <c r="B43" s="93" t="s">
        <v>7</v>
      </c>
      <c r="C43" s="84" t="s">
        <v>75</v>
      </c>
      <c r="D43" s="85" t="s">
        <v>14</v>
      </c>
      <c r="E43" s="85" t="s">
        <v>15</v>
      </c>
      <c r="F43" s="85" t="s">
        <v>29</v>
      </c>
      <c r="G43" s="85" t="s">
        <v>74</v>
      </c>
      <c r="H43" s="103">
        <f>H44+H45</f>
        <v>0</v>
      </c>
      <c r="I43" s="103">
        <f>I44+I45</f>
        <v>0</v>
      </c>
      <c r="J43" s="81">
        <f t="shared" si="1"/>
        <v>0</v>
      </c>
      <c r="K43" s="76"/>
    </row>
    <row r="44" spans="1:11" ht="92.25" customHeight="1">
      <c r="A44" s="78">
        <f t="shared" si="0"/>
        <v>26</v>
      </c>
      <c r="B44" s="89" t="s">
        <v>0</v>
      </c>
      <c r="C44" s="84" t="s">
        <v>75</v>
      </c>
      <c r="D44" s="85" t="s">
        <v>14</v>
      </c>
      <c r="E44" s="85" t="s">
        <v>15</v>
      </c>
      <c r="F44" s="85" t="s">
        <v>29</v>
      </c>
      <c r="G44" s="85" t="s">
        <v>41</v>
      </c>
      <c r="H44" s="87">
        <v>0</v>
      </c>
      <c r="I44" s="97">
        <v>0</v>
      </c>
      <c r="J44" s="81">
        <f t="shared" si="1"/>
        <v>0</v>
      </c>
      <c r="K44" s="76"/>
    </row>
    <row r="45" spans="1:11" ht="87.75" customHeight="1">
      <c r="A45" s="78">
        <f t="shared" si="0"/>
        <v>27</v>
      </c>
      <c r="B45" s="92" t="s">
        <v>84</v>
      </c>
      <c r="C45" s="84" t="s">
        <v>75</v>
      </c>
      <c r="D45" s="85" t="s">
        <v>14</v>
      </c>
      <c r="E45" s="85" t="s">
        <v>15</v>
      </c>
      <c r="F45" s="85" t="s">
        <v>29</v>
      </c>
      <c r="G45" s="85" t="s">
        <v>44</v>
      </c>
      <c r="H45" s="87">
        <v>0</v>
      </c>
      <c r="I45" s="97">
        <v>0</v>
      </c>
      <c r="J45" s="81">
        <f t="shared" si="1"/>
        <v>0</v>
      </c>
      <c r="K45" s="76"/>
    </row>
    <row r="46" spans="1:11" ht="81" customHeight="1">
      <c r="A46" s="78">
        <f t="shared" si="0"/>
        <v>28</v>
      </c>
      <c r="B46" s="79" t="s">
        <v>60</v>
      </c>
      <c r="C46" s="80" t="s">
        <v>75</v>
      </c>
      <c r="D46" s="94" t="s">
        <v>15</v>
      </c>
      <c r="E46" s="94" t="s">
        <v>76</v>
      </c>
      <c r="F46" s="94"/>
      <c r="G46" s="94"/>
      <c r="H46" s="81">
        <f>H47+H50</f>
        <v>0</v>
      </c>
      <c r="I46" s="81">
        <f>I47+I50</f>
        <v>0</v>
      </c>
      <c r="J46" s="99">
        <f t="shared" si="1"/>
        <v>0</v>
      </c>
      <c r="K46" s="76"/>
    </row>
    <row r="47" spans="1:11" ht="115.5" customHeight="1">
      <c r="A47" s="78">
        <f t="shared" si="0"/>
        <v>29</v>
      </c>
      <c r="B47" s="92" t="s">
        <v>92</v>
      </c>
      <c r="C47" s="84" t="s">
        <v>75</v>
      </c>
      <c r="D47" s="85" t="s">
        <v>15</v>
      </c>
      <c r="E47" s="85" t="s">
        <v>23</v>
      </c>
      <c r="F47" s="85" t="s">
        <v>77</v>
      </c>
      <c r="G47" s="85" t="s">
        <v>74</v>
      </c>
      <c r="H47" s="87">
        <f>H48</f>
        <v>0</v>
      </c>
      <c r="I47" s="97">
        <f>I49</f>
        <v>0</v>
      </c>
      <c r="J47" s="97">
        <f t="shared" si="1"/>
        <v>0</v>
      </c>
      <c r="K47" s="76"/>
    </row>
    <row r="48" spans="1:11" ht="114" customHeight="1">
      <c r="A48" s="78">
        <f t="shared" si="0"/>
        <v>30</v>
      </c>
      <c r="B48" s="93" t="s">
        <v>93</v>
      </c>
      <c r="C48" s="84" t="s">
        <v>75</v>
      </c>
      <c r="D48" s="85" t="s">
        <v>15</v>
      </c>
      <c r="E48" s="85" t="s">
        <v>23</v>
      </c>
      <c r="F48" s="85" t="s">
        <v>116</v>
      </c>
      <c r="G48" s="85" t="s">
        <v>74</v>
      </c>
      <c r="H48" s="87">
        <f>H49</f>
        <v>0</v>
      </c>
      <c r="I48" s="87">
        <f>I49</f>
        <v>0</v>
      </c>
      <c r="J48" s="97">
        <f t="shared" si="1"/>
        <v>0</v>
      </c>
      <c r="K48" s="76"/>
    </row>
    <row r="49" spans="1:11" ht="90" customHeight="1">
      <c r="A49" s="78">
        <f t="shared" si="0"/>
        <v>31</v>
      </c>
      <c r="B49" s="92" t="s">
        <v>84</v>
      </c>
      <c r="C49" s="84" t="s">
        <v>75</v>
      </c>
      <c r="D49" s="85" t="s">
        <v>15</v>
      </c>
      <c r="E49" s="85" t="s">
        <v>23</v>
      </c>
      <c r="F49" s="85" t="s">
        <v>116</v>
      </c>
      <c r="G49" s="85" t="s">
        <v>44</v>
      </c>
      <c r="H49" s="87">
        <v>0</v>
      </c>
      <c r="I49" s="97">
        <v>0</v>
      </c>
      <c r="J49" s="97">
        <f t="shared" si="1"/>
        <v>0</v>
      </c>
      <c r="K49" s="76"/>
    </row>
    <row r="50" spans="1:11" ht="86.25" customHeight="1">
      <c r="A50" s="78">
        <f t="shared" si="0"/>
        <v>32</v>
      </c>
      <c r="B50" s="92" t="s">
        <v>94</v>
      </c>
      <c r="C50" s="84" t="s">
        <v>75</v>
      </c>
      <c r="D50" s="85" t="s">
        <v>15</v>
      </c>
      <c r="E50" s="85" t="s">
        <v>22</v>
      </c>
      <c r="F50" s="85" t="s">
        <v>77</v>
      </c>
      <c r="G50" s="85" t="s">
        <v>74</v>
      </c>
      <c r="H50" s="87">
        <f>H51</f>
        <v>0</v>
      </c>
      <c r="I50" s="97">
        <f>I52</f>
        <v>0</v>
      </c>
      <c r="J50" s="97">
        <f t="shared" si="1"/>
        <v>0</v>
      </c>
      <c r="K50" s="76"/>
    </row>
    <row r="51" spans="1:11" ht="108" customHeight="1">
      <c r="A51" s="78">
        <f t="shared" si="0"/>
        <v>33</v>
      </c>
      <c r="B51" s="93" t="s">
        <v>95</v>
      </c>
      <c r="C51" s="84" t="s">
        <v>75</v>
      </c>
      <c r="D51" s="85" t="s">
        <v>15</v>
      </c>
      <c r="E51" s="85" t="s">
        <v>22</v>
      </c>
      <c r="F51" s="85" t="s">
        <v>30</v>
      </c>
      <c r="G51" s="85" t="s">
        <v>74</v>
      </c>
      <c r="H51" s="87">
        <f>H52</f>
        <v>0</v>
      </c>
      <c r="I51" s="97">
        <f>I52</f>
        <v>0</v>
      </c>
      <c r="J51" s="97">
        <f t="shared" si="1"/>
        <v>0</v>
      </c>
      <c r="K51" s="76"/>
    </row>
    <row r="52" spans="1:11" ht="90" customHeight="1">
      <c r="A52" s="78">
        <f t="shared" si="0"/>
        <v>34</v>
      </c>
      <c r="B52" s="92" t="s">
        <v>84</v>
      </c>
      <c r="C52" s="84" t="s">
        <v>75</v>
      </c>
      <c r="D52" s="85" t="s">
        <v>15</v>
      </c>
      <c r="E52" s="85" t="s">
        <v>22</v>
      </c>
      <c r="F52" s="85" t="s">
        <v>30</v>
      </c>
      <c r="G52" s="85" t="s">
        <v>44</v>
      </c>
      <c r="H52" s="87">
        <v>0</v>
      </c>
      <c r="I52" s="97">
        <v>0</v>
      </c>
      <c r="J52" s="97">
        <f t="shared" si="1"/>
        <v>0</v>
      </c>
      <c r="K52" s="76"/>
    </row>
    <row r="53" spans="1:11" ht="36" customHeight="1">
      <c r="A53" s="78">
        <f t="shared" si="0"/>
        <v>35</v>
      </c>
      <c r="B53" s="79" t="s">
        <v>59</v>
      </c>
      <c r="C53" s="80" t="s">
        <v>75</v>
      </c>
      <c r="D53" s="94" t="s">
        <v>16</v>
      </c>
      <c r="E53" s="94" t="s">
        <v>76</v>
      </c>
      <c r="F53" s="94"/>
      <c r="G53" s="94"/>
      <c r="H53" s="81">
        <f>H55</f>
        <v>0</v>
      </c>
      <c r="I53" s="81">
        <f>I55</f>
        <v>0</v>
      </c>
      <c r="J53" s="99">
        <f t="shared" si="1"/>
        <v>0</v>
      </c>
      <c r="K53" s="76"/>
    </row>
    <row r="54" spans="1:11" ht="42.75" customHeight="1">
      <c r="A54" s="78">
        <f t="shared" si="0"/>
        <v>36</v>
      </c>
      <c r="B54" s="79" t="s">
        <v>96</v>
      </c>
      <c r="C54" s="80" t="s">
        <v>75</v>
      </c>
      <c r="D54" s="94" t="s">
        <v>16</v>
      </c>
      <c r="E54" s="94" t="s">
        <v>23</v>
      </c>
      <c r="F54" s="94"/>
      <c r="G54" s="94"/>
      <c r="H54" s="81">
        <f aca="true" t="shared" si="2" ref="H54:I56">H55</f>
        <v>0</v>
      </c>
      <c r="I54" s="81">
        <f t="shared" si="2"/>
        <v>0</v>
      </c>
      <c r="J54" s="99"/>
      <c r="K54" s="76"/>
    </row>
    <row r="55" spans="1:11" ht="33.75">
      <c r="A55" s="78">
        <f t="shared" si="0"/>
        <v>37</v>
      </c>
      <c r="B55" s="92" t="s">
        <v>97</v>
      </c>
      <c r="C55" s="84" t="s">
        <v>75</v>
      </c>
      <c r="D55" s="85" t="s">
        <v>16</v>
      </c>
      <c r="E55" s="85" t="s">
        <v>23</v>
      </c>
      <c r="F55" s="85" t="s">
        <v>31</v>
      </c>
      <c r="G55" s="85" t="s">
        <v>74</v>
      </c>
      <c r="H55" s="81">
        <f t="shared" si="2"/>
        <v>0</v>
      </c>
      <c r="I55" s="87">
        <f t="shared" si="2"/>
        <v>0</v>
      </c>
      <c r="J55" s="97">
        <f>H55+I55</f>
        <v>0</v>
      </c>
      <c r="K55" s="76"/>
    </row>
    <row r="56" spans="1:11" ht="90">
      <c r="A56" s="78">
        <f t="shared" si="0"/>
        <v>38</v>
      </c>
      <c r="B56" s="92" t="s">
        <v>107</v>
      </c>
      <c r="C56" s="84" t="s">
        <v>75</v>
      </c>
      <c r="D56" s="85" t="s">
        <v>16</v>
      </c>
      <c r="E56" s="85" t="s">
        <v>23</v>
      </c>
      <c r="F56" s="85" t="s">
        <v>32</v>
      </c>
      <c r="G56" s="85" t="s">
        <v>74</v>
      </c>
      <c r="H56" s="81">
        <f t="shared" si="2"/>
        <v>0</v>
      </c>
      <c r="I56" s="97">
        <f t="shared" si="2"/>
        <v>0</v>
      </c>
      <c r="J56" s="97">
        <f>H56+I56</f>
        <v>0</v>
      </c>
      <c r="K56" s="76"/>
    </row>
    <row r="57" spans="1:11" ht="90" customHeight="1">
      <c r="A57" s="78">
        <f t="shared" si="0"/>
        <v>39</v>
      </c>
      <c r="B57" s="96" t="s">
        <v>8</v>
      </c>
      <c r="C57" s="84" t="s">
        <v>75</v>
      </c>
      <c r="D57" s="85" t="s">
        <v>16</v>
      </c>
      <c r="E57" s="85" t="s">
        <v>23</v>
      </c>
      <c r="F57" s="85" t="s">
        <v>32</v>
      </c>
      <c r="G57" s="85" t="s">
        <v>44</v>
      </c>
      <c r="H57" s="104">
        <v>0</v>
      </c>
      <c r="I57" s="105">
        <v>0</v>
      </c>
      <c r="J57" s="97">
        <f>H57+I57</f>
        <v>0</v>
      </c>
      <c r="K57" s="76"/>
    </row>
    <row r="58" spans="1:11" ht="42.75" customHeight="1">
      <c r="A58" s="78">
        <v>24</v>
      </c>
      <c r="B58" s="79" t="s">
        <v>58</v>
      </c>
      <c r="C58" s="80" t="s">
        <v>75</v>
      </c>
      <c r="D58" s="94" t="s">
        <v>17</v>
      </c>
      <c r="E58" s="94" t="s">
        <v>76</v>
      </c>
      <c r="F58" s="94"/>
      <c r="G58" s="94"/>
      <c r="H58" s="106">
        <f>H59+H62</f>
        <v>2</v>
      </c>
      <c r="I58" s="106">
        <f>I59+I62</f>
        <v>199</v>
      </c>
      <c r="J58" s="106">
        <f>J59+J62</f>
        <v>201</v>
      </c>
      <c r="K58" s="76"/>
    </row>
    <row r="59" spans="1:11" ht="21.75">
      <c r="A59" s="78">
        <f t="shared" si="0"/>
        <v>25</v>
      </c>
      <c r="B59" s="107" t="s">
        <v>57</v>
      </c>
      <c r="C59" s="100" t="s">
        <v>75</v>
      </c>
      <c r="D59" s="85" t="s">
        <v>17</v>
      </c>
      <c r="E59" s="85" t="s">
        <v>14</v>
      </c>
      <c r="F59" s="85" t="s">
        <v>100</v>
      </c>
      <c r="G59" s="85" t="s">
        <v>74</v>
      </c>
      <c r="H59" s="105">
        <f>H60</f>
        <v>0</v>
      </c>
      <c r="I59" s="105">
        <f>I60</f>
        <v>199</v>
      </c>
      <c r="J59" s="105">
        <f>H59+I59</f>
        <v>199</v>
      </c>
      <c r="K59" s="76"/>
    </row>
    <row r="60" spans="1:11" ht="45">
      <c r="A60" s="78">
        <f t="shared" si="0"/>
        <v>26</v>
      </c>
      <c r="B60" s="93" t="s">
        <v>98</v>
      </c>
      <c r="C60" s="84" t="s">
        <v>75</v>
      </c>
      <c r="D60" s="85" t="s">
        <v>17</v>
      </c>
      <c r="E60" s="85" t="s">
        <v>14</v>
      </c>
      <c r="F60" s="85" t="s">
        <v>100</v>
      </c>
      <c r="G60" s="85" t="s">
        <v>74</v>
      </c>
      <c r="H60" s="105">
        <f>H61</f>
        <v>0</v>
      </c>
      <c r="I60" s="105">
        <f>I61</f>
        <v>199</v>
      </c>
      <c r="J60" s="105">
        <f>H60+I60</f>
        <v>199</v>
      </c>
      <c r="K60" s="76"/>
    </row>
    <row r="61" spans="1:11" ht="93" customHeight="1">
      <c r="A61" s="78">
        <f t="shared" si="0"/>
        <v>27</v>
      </c>
      <c r="B61" s="92" t="s">
        <v>84</v>
      </c>
      <c r="C61" s="84" t="s">
        <v>75</v>
      </c>
      <c r="D61" s="85" t="s">
        <v>17</v>
      </c>
      <c r="E61" s="85" t="s">
        <v>14</v>
      </c>
      <c r="F61" s="85" t="s">
        <v>100</v>
      </c>
      <c r="G61" s="85" t="s">
        <v>44</v>
      </c>
      <c r="H61" s="87">
        <v>0</v>
      </c>
      <c r="I61" s="97">
        <v>199</v>
      </c>
      <c r="J61" s="105">
        <f>H61+I61</f>
        <v>199</v>
      </c>
      <c r="K61" s="76"/>
    </row>
    <row r="62" spans="1:11" ht="21.75">
      <c r="A62" s="78">
        <f t="shared" si="0"/>
        <v>28</v>
      </c>
      <c r="B62" s="79" t="s">
        <v>99</v>
      </c>
      <c r="C62" s="80" t="s">
        <v>75</v>
      </c>
      <c r="D62" s="94" t="s">
        <v>17</v>
      </c>
      <c r="E62" s="94" t="s">
        <v>15</v>
      </c>
      <c r="F62" s="94"/>
      <c r="G62" s="94"/>
      <c r="H62" s="81">
        <f>H63+H67</f>
        <v>2</v>
      </c>
      <c r="I62" s="81">
        <f>I63+I67</f>
        <v>0</v>
      </c>
      <c r="J62" s="81">
        <f>J63+J67</f>
        <v>2</v>
      </c>
      <c r="K62" s="76"/>
    </row>
    <row r="63" spans="1:11" ht="54.75" customHeight="1">
      <c r="A63" s="78">
        <f>A62+1</f>
        <v>29</v>
      </c>
      <c r="B63" s="108" t="s">
        <v>110</v>
      </c>
      <c r="C63" s="84" t="s">
        <v>75</v>
      </c>
      <c r="D63" s="85" t="s">
        <v>17</v>
      </c>
      <c r="E63" s="85" t="s">
        <v>15</v>
      </c>
      <c r="F63" s="85" t="s">
        <v>133</v>
      </c>
      <c r="G63" s="85"/>
      <c r="H63" s="87">
        <f>H66</f>
        <v>2</v>
      </c>
      <c r="I63" s="87">
        <f>I66</f>
        <v>0</v>
      </c>
      <c r="J63" s="87">
        <f>J66</f>
        <v>2</v>
      </c>
      <c r="K63" s="76"/>
    </row>
    <row r="64" spans="1:11" ht="170.25" customHeight="1">
      <c r="A64" s="78">
        <f aca="true" t="shared" si="3" ref="A64:A111">A63+1</f>
        <v>30</v>
      </c>
      <c r="B64" s="109" t="s">
        <v>118</v>
      </c>
      <c r="C64" s="84" t="s">
        <v>75</v>
      </c>
      <c r="D64" s="85" t="s">
        <v>17</v>
      </c>
      <c r="E64" s="85" t="s">
        <v>15</v>
      </c>
      <c r="F64" s="85" t="s">
        <v>117</v>
      </c>
      <c r="G64" s="85" t="s">
        <v>74</v>
      </c>
      <c r="H64" s="81"/>
      <c r="I64" s="87">
        <f>I65</f>
        <v>0</v>
      </c>
      <c r="J64" s="87">
        <f>H64+I64</f>
        <v>0</v>
      </c>
      <c r="K64" s="76"/>
    </row>
    <row r="65" spans="1:11" ht="193.5" customHeight="1">
      <c r="A65" s="78">
        <f t="shared" si="3"/>
        <v>31</v>
      </c>
      <c r="B65" s="110" t="s">
        <v>119</v>
      </c>
      <c r="C65" s="84" t="s">
        <v>75</v>
      </c>
      <c r="D65" s="85" t="s">
        <v>17</v>
      </c>
      <c r="E65" s="85" t="s">
        <v>15</v>
      </c>
      <c r="F65" s="85" t="s">
        <v>100</v>
      </c>
      <c r="G65" s="85" t="s">
        <v>74</v>
      </c>
      <c r="H65" s="81"/>
      <c r="I65" s="87">
        <f>I66</f>
        <v>0</v>
      </c>
      <c r="J65" s="87">
        <f>H65+I65</f>
        <v>0</v>
      </c>
      <c r="K65" s="76"/>
    </row>
    <row r="66" spans="1:11" ht="90" customHeight="1">
      <c r="A66" s="78">
        <v>30</v>
      </c>
      <c r="B66" s="92" t="s">
        <v>84</v>
      </c>
      <c r="C66" s="84" t="s">
        <v>75</v>
      </c>
      <c r="D66" s="85" t="s">
        <v>17</v>
      </c>
      <c r="E66" s="85" t="s">
        <v>15</v>
      </c>
      <c r="F66" s="85" t="s">
        <v>133</v>
      </c>
      <c r="G66" s="85" t="s">
        <v>44</v>
      </c>
      <c r="H66" s="81">
        <v>2</v>
      </c>
      <c r="I66" s="87">
        <v>0</v>
      </c>
      <c r="J66" s="87">
        <f>H66+I66</f>
        <v>2</v>
      </c>
      <c r="K66" s="76"/>
    </row>
    <row r="67" spans="1:11" ht="66" customHeight="1">
      <c r="A67" s="78">
        <f t="shared" si="3"/>
        <v>31</v>
      </c>
      <c r="B67" s="93" t="s">
        <v>9</v>
      </c>
      <c r="C67" s="84" t="s">
        <v>75</v>
      </c>
      <c r="D67" s="85" t="s">
        <v>17</v>
      </c>
      <c r="E67" s="85" t="s">
        <v>15</v>
      </c>
      <c r="F67" s="85" t="s">
        <v>33</v>
      </c>
      <c r="G67" s="85" t="s">
        <v>74</v>
      </c>
      <c r="H67" s="87">
        <f>H68</f>
        <v>0</v>
      </c>
      <c r="I67" s="87">
        <f>I68</f>
        <v>0</v>
      </c>
      <c r="J67" s="81">
        <f>H67+I67</f>
        <v>0</v>
      </c>
      <c r="K67" s="76"/>
    </row>
    <row r="68" spans="1:11" ht="90.75" customHeight="1">
      <c r="A68" s="78">
        <f t="shared" si="3"/>
        <v>32</v>
      </c>
      <c r="B68" s="92" t="s">
        <v>84</v>
      </c>
      <c r="C68" s="84" t="s">
        <v>75</v>
      </c>
      <c r="D68" s="85" t="s">
        <v>17</v>
      </c>
      <c r="E68" s="85" t="s">
        <v>15</v>
      </c>
      <c r="F68" s="85" t="s">
        <v>33</v>
      </c>
      <c r="G68" s="85" t="s">
        <v>44</v>
      </c>
      <c r="H68" s="87">
        <v>0</v>
      </c>
      <c r="I68" s="87">
        <v>0</v>
      </c>
      <c r="J68" s="81">
        <f>H68+I68</f>
        <v>0</v>
      </c>
      <c r="K68" s="76"/>
    </row>
    <row r="69" spans="1:11" ht="21.75">
      <c r="A69" s="78">
        <v>31</v>
      </c>
      <c r="B69" s="79" t="s">
        <v>56</v>
      </c>
      <c r="C69" s="80" t="s">
        <v>75</v>
      </c>
      <c r="D69" s="94" t="s">
        <v>18</v>
      </c>
      <c r="E69" s="94" t="s">
        <v>76</v>
      </c>
      <c r="F69" s="94"/>
      <c r="G69" s="94"/>
      <c r="H69" s="81">
        <f>H70</f>
        <v>97.42</v>
      </c>
      <c r="I69" s="81">
        <f>I70</f>
        <v>0</v>
      </c>
      <c r="J69" s="81">
        <f>J70</f>
        <v>97.42</v>
      </c>
      <c r="K69" s="76"/>
    </row>
    <row r="70" spans="1:11" ht="42.75">
      <c r="A70" s="78">
        <f t="shared" si="3"/>
        <v>32</v>
      </c>
      <c r="B70" s="98" t="s">
        <v>55</v>
      </c>
      <c r="C70" s="84" t="s">
        <v>75</v>
      </c>
      <c r="D70" s="85" t="s">
        <v>18</v>
      </c>
      <c r="E70" s="85" t="s">
        <v>18</v>
      </c>
      <c r="F70" s="85" t="s">
        <v>77</v>
      </c>
      <c r="G70" s="94"/>
      <c r="H70" s="87">
        <f>H71+H76</f>
        <v>97.42</v>
      </c>
      <c r="I70" s="87">
        <f>I71+I76</f>
        <v>0</v>
      </c>
      <c r="J70" s="87">
        <f>J71+J76</f>
        <v>97.42</v>
      </c>
      <c r="K70" s="76"/>
    </row>
    <row r="71" spans="1:11" ht="53.25">
      <c r="A71" s="78">
        <f t="shared" si="3"/>
        <v>33</v>
      </c>
      <c r="B71" s="108" t="s">
        <v>111</v>
      </c>
      <c r="C71" s="84" t="s">
        <v>75</v>
      </c>
      <c r="D71" s="85" t="s">
        <v>18</v>
      </c>
      <c r="E71" s="85" t="s">
        <v>18</v>
      </c>
      <c r="F71" s="85" t="s">
        <v>101</v>
      </c>
      <c r="G71" s="85"/>
      <c r="H71" s="87">
        <f>H74+H75</f>
        <v>97.42</v>
      </c>
      <c r="I71" s="87">
        <f>I72</f>
        <v>0</v>
      </c>
      <c r="J71" s="87">
        <f aca="true" t="shared" si="4" ref="J71:J79">H71+I71</f>
        <v>97.42</v>
      </c>
      <c r="K71" s="76"/>
    </row>
    <row r="72" spans="1:11" ht="144" customHeight="1">
      <c r="A72" s="78">
        <f t="shared" si="3"/>
        <v>34</v>
      </c>
      <c r="B72" s="109" t="s">
        <v>131</v>
      </c>
      <c r="C72" s="84" t="s">
        <v>75</v>
      </c>
      <c r="D72" s="85" t="s">
        <v>18</v>
      </c>
      <c r="E72" s="85" t="s">
        <v>18</v>
      </c>
      <c r="F72" s="85" t="s">
        <v>102</v>
      </c>
      <c r="G72" s="85" t="s">
        <v>74</v>
      </c>
      <c r="H72" s="87"/>
      <c r="I72" s="87">
        <f>I73</f>
        <v>0</v>
      </c>
      <c r="J72" s="87">
        <f t="shared" si="4"/>
        <v>0</v>
      </c>
      <c r="K72" s="76"/>
    </row>
    <row r="73" spans="1:11" ht="186" customHeight="1">
      <c r="A73" s="78">
        <f t="shared" si="3"/>
        <v>35</v>
      </c>
      <c r="B73" s="65" t="s">
        <v>120</v>
      </c>
      <c r="C73" s="84" t="s">
        <v>75</v>
      </c>
      <c r="D73" s="85" t="s">
        <v>18</v>
      </c>
      <c r="E73" s="85" t="s">
        <v>18</v>
      </c>
      <c r="F73" s="85" t="s">
        <v>102</v>
      </c>
      <c r="G73" s="85" t="s">
        <v>74</v>
      </c>
      <c r="H73" s="87"/>
      <c r="I73" s="87">
        <f>I74+I75</f>
        <v>0</v>
      </c>
      <c r="J73" s="87">
        <f t="shared" si="4"/>
        <v>0</v>
      </c>
      <c r="K73" s="76"/>
    </row>
    <row r="74" spans="1:11" ht="93" customHeight="1">
      <c r="A74" s="78">
        <v>34</v>
      </c>
      <c r="B74" s="89" t="s">
        <v>0</v>
      </c>
      <c r="C74" s="84" t="s">
        <v>75</v>
      </c>
      <c r="D74" s="85" t="s">
        <v>18</v>
      </c>
      <c r="E74" s="85" t="s">
        <v>18</v>
      </c>
      <c r="F74" s="85" t="s">
        <v>102</v>
      </c>
      <c r="G74" s="85" t="s">
        <v>41</v>
      </c>
      <c r="H74" s="87">
        <v>95.42</v>
      </c>
      <c r="I74" s="87">
        <v>0</v>
      </c>
      <c r="J74" s="87">
        <f t="shared" si="4"/>
        <v>95.42</v>
      </c>
      <c r="K74" s="76"/>
    </row>
    <row r="75" spans="1:11" ht="95.25" customHeight="1">
      <c r="A75" s="78">
        <f t="shared" si="3"/>
        <v>35</v>
      </c>
      <c r="B75" s="92" t="s">
        <v>84</v>
      </c>
      <c r="C75" s="84" t="s">
        <v>75</v>
      </c>
      <c r="D75" s="85" t="s">
        <v>18</v>
      </c>
      <c r="E75" s="85" t="s">
        <v>18</v>
      </c>
      <c r="F75" s="85" t="s">
        <v>102</v>
      </c>
      <c r="G75" s="85" t="s">
        <v>44</v>
      </c>
      <c r="H75" s="87">
        <v>2</v>
      </c>
      <c r="I75" s="87">
        <v>0</v>
      </c>
      <c r="J75" s="87">
        <f t="shared" si="4"/>
        <v>2</v>
      </c>
      <c r="K75" s="76"/>
    </row>
    <row r="76" spans="1:11" ht="56.25" customHeight="1">
      <c r="A76" s="78">
        <f t="shared" si="3"/>
        <v>36</v>
      </c>
      <c r="B76" s="93" t="s">
        <v>10</v>
      </c>
      <c r="C76" s="84" t="s">
        <v>75</v>
      </c>
      <c r="D76" s="85" t="s">
        <v>18</v>
      </c>
      <c r="E76" s="85" t="s">
        <v>18</v>
      </c>
      <c r="F76" s="85" t="s">
        <v>34</v>
      </c>
      <c r="G76" s="85" t="s">
        <v>74</v>
      </c>
      <c r="H76" s="87">
        <f>H77</f>
        <v>0</v>
      </c>
      <c r="I76" s="87">
        <f>I77</f>
        <v>0</v>
      </c>
      <c r="J76" s="87">
        <f t="shared" si="4"/>
        <v>0</v>
      </c>
      <c r="K76" s="76"/>
    </row>
    <row r="77" spans="1:11" ht="55.5" customHeight="1">
      <c r="A77" s="78">
        <f t="shared" si="3"/>
        <v>37</v>
      </c>
      <c r="B77" s="93" t="s">
        <v>103</v>
      </c>
      <c r="C77" s="84" t="s">
        <v>75</v>
      </c>
      <c r="D77" s="85" t="s">
        <v>18</v>
      </c>
      <c r="E77" s="85" t="s">
        <v>18</v>
      </c>
      <c r="F77" s="85" t="s">
        <v>35</v>
      </c>
      <c r="G77" s="85" t="s">
        <v>74</v>
      </c>
      <c r="H77" s="87">
        <f>H78+H79</f>
        <v>0</v>
      </c>
      <c r="I77" s="87">
        <f>I78+I79</f>
        <v>0</v>
      </c>
      <c r="J77" s="87">
        <f t="shared" si="4"/>
        <v>0</v>
      </c>
      <c r="K77" s="76"/>
    </row>
    <row r="78" spans="1:11" ht="89.25" customHeight="1">
      <c r="A78" s="78">
        <f t="shared" si="3"/>
        <v>38</v>
      </c>
      <c r="B78" s="89" t="s">
        <v>0</v>
      </c>
      <c r="C78" s="84" t="s">
        <v>75</v>
      </c>
      <c r="D78" s="85" t="s">
        <v>18</v>
      </c>
      <c r="E78" s="85" t="s">
        <v>18</v>
      </c>
      <c r="F78" s="85" t="s">
        <v>35</v>
      </c>
      <c r="G78" s="85" t="s">
        <v>41</v>
      </c>
      <c r="H78" s="87">
        <v>0</v>
      </c>
      <c r="I78" s="97">
        <v>0</v>
      </c>
      <c r="J78" s="87">
        <f t="shared" si="4"/>
        <v>0</v>
      </c>
      <c r="K78" s="76"/>
    </row>
    <row r="79" spans="1:11" ht="89.25" customHeight="1">
      <c r="A79" s="78">
        <f t="shared" si="3"/>
        <v>39</v>
      </c>
      <c r="B79" s="92" t="s">
        <v>84</v>
      </c>
      <c r="C79" s="84" t="s">
        <v>75</v>
      </c>
      <c r="D79" s="85" t="s">
        <v>18</v>
      </c>
      <c r="E79" s="85" t="s">
        <v>18</v>
      </c>
      <c r="F79" s="85" t="s">
        <v>35</v>
      </c>
      <c r="G79" s="85" t="s">
        <v>44</v>
      </c>
      <c r="H79" s="87">
        <v>0</v>
      </c>
      <c r="I79" s="97">
        <v>0</v>
      </c>
      <c r="J79" s="87">
        <f t="shared" si="4"/>
        <v>0</v>
      </c>
      <c r="K79" s="76"/>
    </row>
    <row r="80" spans="1:11" ht="32.25">
      <c r="A80" s="78">
        <v>36</v>
      </c>
      <c r="B80" s="79" t="s">
        <v>66</v>
      </c>
      <c r="C80" s="80" t="s">
        <v>75</v>
      </c>
      <c r="D80" s="80" t="s">
        <v>19</v>
      </c>
      <c r="E80" s="80" t="s">
        <v>76</v>
      </c>
      <c r="F80" s="80"/>
      <c r="G80" s="80"/>
      <c r="H80" s="81">
        <f aca="true" t="shared" si="5" ref="H80:J81">H81</f>
        <v>261.41999999999996</v>
      </c>
      <c r="I80" s="81">
        <f t="shared" si="5"/>
        <v>166.653</v>
      </c>
      <c r="J80" s="81">
        <f t="shared" si="5"/>
        <v>428.073</v>
      </c>
      <c r="K80" s="76"/>
    </row>
    <row r="81" spans="1:11" ht="22.5">
      <c r="A81" s="78">
        <f t="shared" si="3"/>
        <v>37</v>
      </c>
      <c r="B81" s="79" t="s">
        <v>54</v>
      </c>
      <c r="C81" s="84" t="s">
        <v>75</v>
      </c>
      <c r="D81" s="84" t="s">
        <v>19</v>
      </c>
      <c r="E81" s="84" t="s">
        <v>13</v>
      </c>
      <c r="F81" s="84" t="s">
        <v>77</v>
      </c>
      <c r="G81" s="80"/>
      <c r="H81" s="87">
        <f t="shared" si="5"/>
        <v>261.41999999999996</v>
      </c>
      <c r="I81" s="87">
        <f t="shared" si="5"/>
        <v>166.653</v>
      </c>
      <c r="J81" s="87">
        <f t="shared" si="5"/>
        <v>428.073</v>
      </c>
      <c r="K81" s="76"/>
    </row>
    <row r="82" spans="1:11" ht="54.75" customHeight="1">
      <c r="A82" s="78">
        <f t="shared" si="3"/>
        <v>38</v>
      </c>
      <c r="B82" s="108" t="s">
        <v>111</v>
      </c>
      <c r="C82" s="84" t="s">
        <v>75</v>
      </c>
      <c r="D82" s="84" t="s">
        <v>19</v>
      </c>
      <c r="E82" s="84" t="s">
        <v>13</v>
      </c>
      <c r="F82" s="84" t="s">
        <v>81</v>
      </c>
      <c r="G82" s="84" t="s">
        <v>74</v>
      </c>
      <c r="H82" s="87">
        <f>H83</f>
        <v>261.41999999999996</v>
      </c>
      <c r="I82" s="87">
        <f>I83</f>
        <v>166.653</v>
      </c>
      <c r="J82" s="87">
        <f>H82+I82</f>
        <v>428.073</v>
      </c>
      <c r="K82" s="76"/>
    </row>
    <row r="83" spans="1:11" ht="141.75" customHeight="1">
      <c r="A83" s="78">
        <f t="shared" si="3"/>
        <v>39</v>
      </c>
      <c r="B83" s="109" t="s">
        <v>132</v>
      </c>
      <c r="C83" s="84" t="s">
        <v>75</v>
      </c>
      <c r="D83" s="84" t="s">
        <v>19</v>
      </c>
      <c r="E83" s="84" t="s">
        <v>13</v>
      </c>
      <c r="F83" s="84" t="s">
        <v>101</v>
      </c>
      <c r="G83" s="84" t="s">
        <v>74</v>
      </c>
      <c r="H83" s="87">
        <f>H84</f>
        <v>261.41999999999996</v>
      </c>
      <c r="I83" s="87">
        <f>I84</f>
        <v>166.653</v>
      </c>
      <c r="J83" s="87">
        <f>H83+I83</f>
        <v>428.073</v>
      </c>
      <c r="K83" s="76"/>
    </row>
    <row r="84" spans="1:11" ht="168" customHeight="1">
      <c r="A84" s="78">
        <f t="shared" si="3"/>
        <v>40</v>
      </c>
      <c r="B84" s="65" t="s">
        <v>121</v>
      </c>
      <c r="C84" s="84" t="s">
        <v>75</v>
      </c>
      <c r="D84" s="84" t="s">
        <v>19</v>
      </c>
      <c r="E84" s="84" t="s">
        <v>13</v>
      </c>
      <c r="F84" s="84" t="s">
        <v>104</v>
      </c>
      <c r="G84" s="84" t="s">
        <v>74</v>
      </c>
      <c r="H84" s="87">
        <f>H85+H86+H87+H88</f>
        <v>261.41999999999996</v>
      </c>
      <c r="I84" s="87">
        <f>I85+I86+I87+I88</f>
        <v>166.653</v>
      </c>
      <c r="J84" s="87">
        <f>J85+J86+J87+J88</f>
        <v>428.073</v>
      </c>
      <c r="K84" s="76"/>
    </row>
    <row r="85" spans="1:11" ht="90.75" customHeight="1">
      <c r="A85" s="78">
        <f t="shared" si="3"/>
        <v>41</v>
      </c>
      <c r="B85" s="92" t="s">
        <v>84</v>
      </c>
      <c r="C85" s="84" t="s">
        <v>75</v>
      </c>
      <c r="D85" s="84" t="s">
        <v>19</v>
      </c>
      <c r="E85" s="84" t="s">
        <v>13</v>
      </c>
      <c r="F85" s="84" t="s">
        <v>104</v>
      </c>
      <c r="G85" s="84" t="s">
        <v>44</v>
      </c>
      <c r="H85" s="87">
        <v>251.42</v>
      </c>
      <c r="I85" s="87">
        <f>194.63-27.977</f>
        <v>166.653</v>
      </c>
      <c r="J85" s="87">
        <f aca="true" t="shared" si="6" ref="J85:J94">H85+I85</f>
        <v>418.073</v>
      </c>
      <c r="K85" s="76"/>
    </row>
    <row r="86" spans="1:11" ht="33.75">
      <c r="A86" s="78">
        <f t="shared" si="3"/>
        <v>42</v>
      </c>
      <c r="B86" s="65" t="s">
        <v>68</v>
      </c>
      <c r="C86" s="84" t="s">
        <v>75</v>
      </c>
      <c r="D86" s="84" t="s">
        <v>19</v>
      </c>
      <c r="E86" s="84" t="s">
        <v>13</v>
      </c>
      <c r="F86" s="84" t="s">
        <v>104</v>
      </c>
      <c r="G86" s="84" t="s">
        <v>48</v>
      </c>
      <c r="H86" s="87">
        <v>10</v>
      </c>
      <c r="I86" s="87">
        <v>0</v>
      </c>
      <c r="J86" s="87">
        <f t="shared" si="6"/>
        <v>10</v>
      </c>
      <c r="K86" s="76"/>
    </row>
    <row r="87" spans="1:11" ht="56.25">
      <c r="A87" s="78">
        <f t="shared" si="3"/>
        <v>43</v>
      </c>
      <c r="B87" s="92" t="s">
        <v>4</v>
      </c>
      <c r="C87" s="84" t="s">
        <v>75</v>
      </c>
      <c r="D87" s="84" t="s">
        <v>19</v>
      </c>
      <c r="E87" s="84" t="s">
        <v>13</v>
      </c>
      <c r="F87" s="84" t="s">
        <v>104</v>
      </c>
      <c r="G87" s="84" t="s">
        <v>45</v>
      </c>
      <c r="H87" s="81"/>
      <c r="I87" s="87">
        <v>0</v>
      </c>
      <c r="J87" s="87">
        <f t="shared" si="6"/>
        <v>0</v>
      </c>
      <c r="K87" s="76"/>
    </row>
    <row r="88" spans="1:11" ht="33.75">
      <c r="A88" s="78">
        <f t="shared" si="3"/>
        <v>44</v>
      </c>
      <c r="B88" s="92" t="s">
        <v>12</v>
      </c>
      <c r="C88" s="84" t="s">
        <v>75</v>
      </c>
      <c r="D88" s="84" t="s">
        <v>19</v>
      </c>
      <c r="E88" s="84" t="s">
        <v>13</v>
      </c>
      <c r="F88" s="84" t="s">
        <v>104</v>
      </c>
      <c r="G88" s="84" t="s">
        <v>46</v>
      </c>
      <c r="H88" s="81"/>
      <c r="I88" s="87">
        <v>0</v>
      </c>
      <c r="J88" s="87">
        <f t="shared" si="6"/>
        <v>0</v>
      </c>
      <c r="K88" s="76"/>
    </row>
    <row r="89" spans="1:11" ht="67.5">
      <c r="A89" s="78">
        <f t="shared" si="3"/>
        <v>45</v>
      </c>
      <c r="B89" s="93" t="s">
        <v>122</v>
      </c>
      <c r="C89" s="84" t="s">
        <v>75</v>
      </c>
      <c r="D89" s="84" t="s">
        <v>19</v>
      </c>
      <c r="E89" s="84" t="s">
        <v>13</v>
      </c>
      <c r="F89" s="84" t="s">
        <v>123</v>
      </c>
      <c r="G89" s="84" t="s">
        <v>74</v>
      </c>
      <c r="H89" s="87">
        <v>0</v>
      </c>
      <c r="I89" s="87">
        <v>0</v>
      </c>
      <c r="J89" s="87">
        <f t="shared" si="6"/>
        <v>0</v>
      </c>
      <c r="K89" s="76"/>
    </row>
    <row r="90" spans="1:11" ht="55.5" customHeight="1">
      <c r="A90" s="78">
        <f t="shared" si="3"/>
        <v>46</v>
      </c>
      <c r="B90" s="93" t="s">
        <v>103</v>
      </c>
      <c r="C90" s="84" t="s">
        <v>75</v>
      </c>
      <c r="D90" s="85" t="s">
        <v>19</v>
      </c>
      <c r="E90" s="85" t="s">
        <v>13</v>
      </c>
      <c r="F90" s="85" t="s">
        <v>36</v>
      </c>
      <c r="G90" s="85" t="s">
        <v>74</v>
      </c>
      <c r="H90" s="87">
        <f>H91+H92+H93</f>
        <v>0</v>
      </c>
      <c r="I90" s="87">
        <f>I91+I92+I93</f>
        <v>0</v>
      </c>
      <c r="J90" s="87">
        <f t="shared" si="6"/>
        <v>0</v>
      </c>
      <c r="K90" s="76"/>
    </row>
    <row r="91" spans="1:11" ht="86.25" customHeight="1">
      <c r="A91" s="78">
        <f t="shared" si="3"/>
        <v>47</v>
      </c>
      <c r="B91" s="92" t="s">
        <v>84</v>
      </c>
      <c r="C91" s="84" t="s">
        <v>75</v>
      </c>
      <c r="D91" s="85" t="s">
        <v>19</v>
      </c>
      <c r="E91" s="85" t="s">
        <v>13</v>
      </c>
      <c r="F91" s="85" t="s">
        <v>36</v>
      </c>
      <c r="G91" s="85" t="s">
        <v>44</v>
      </c>
      <c r="H91" s="87">
        <v>0</v>
      </c>
      <c r="I91" s="97">
        <v>0</v>
      </c>
      <c r="J91" s="87">
        <f t="shared" si="6"/>
        <v>0</v>
      </c>
      <c r="K91" s="76"/>
    </row>
    <row r="92" spans="1:11" ht="55.5" customHeight="1">
      <c r="A92" s="78">
        <f t="shared" si="3"/>
        <v>48</v>
      </c>
      <c r="B92" s="92" t="s">
        <v>4</v>
      </c>
      <c r="C92" s="84" t="s">
        <v>75</v>
      </c>
      <c r="D92" s="85" t="s">
        <v>19</v>
      </c>
      <c r="E92" s="85" t="s">
        <v>13</v>
      </c>
      <c r="F92" s="85" t="s">
        <v>36</v>
      </c>
      <c r="G92" s="85" t="s">
        <v>45</v>
      </c>
      <c r="H92" s="87">
        <v>0</v>
      </c>
      <c r="I92" s="97">
        <v>0</v>
      </c>
      <c r="J92" s="87">
        <f t="shared" si="6"/>
        <v>0</v>
      </c>
      <c r="K92" s="76"/>
    </row>
    <row r="93" spans="1:11" ht="45.75" customHeight="1">
      <c r="A93" s="78">
        <f t="shared" si="3"/>
        <v>49</v>
      </c>
      <c r="B93" s="92" t="s">
        <v>12</v>
      </c>
      <c r="C93" s="84" t="s">
        <v>75</v>
      </c>
      <c r="D93" s="84" t="s">
        <v>19</v>
      </c>
      <c r="E93" s="84" t="s">
        <v>13</v>
      </c>
      <c r="F93" s="84" t="s">
        <v>36</v>
      </c>
      <c r="G93" s="84" t="s">
        <v>46</v>
      </c>
      <c r="H93" s="87">
        <v>0</v>
      </c>
      <c r="I93" s="97">
        <v>0</v>
      </c>
      <c r="J93" s="87">
        <f t="shared" si="6"/>
        <v>0</v>
      </c>
      <c r="K93" s="76"/>
    </row>
    <row r="94" spans="1:11" ht="33.75">
      <c r="A94" s="78">
        <v>89</v>
      </c>
      <c r="B94" s="65" t="s">
        <v>68</v>
      </c>
      <c r="C94" s="84" t="s">
        <v>75</v>
      </c>
      <c r="D94" s="84" t="s">
        <v>19</v>
      </c>
      <c r="E94" s="84" t="s">
        <v>13</v>
      </c>
      <c r="F94" s="84" t="s">
        <v>36</v>
      </c>
      <c r="G94" s="84" t="s">
        <v>48</v>
      </c>
      <c r="H94" s="87">
        <v>0</v>
      </c>
      <c r="I94" s="97">
        <v>0</v>
      </c>
      <c r="J94" s="87">
        <f t="shared" si="6"/>
        <v>0</v>
      </c>
      <c r="K94" s="76"/>
    </row>
    <row r="95" spans="1:11" ht="12.75">
      <c r="A95" s="78">
        <f>A93+1</f>
        <v>50</v>
      </c>
      <c r="B95" s="79" t="s">
        <v>105</v>
      </c>
      <c r="C95" s="80" t="s">
        <v>75</v>
      </c>
      <c r="D95" s="94" t="s">
        <v>19</v>
      </c>
      <c r="E95" s="94" t="s">
        <v>13</v>
      </c>
      <c r="F95" s="94" t="s">
        <v>37</v>
      </c>
      <c r="G95" s="94" t="s">
        <v>74</v>
      </c>
      <c r="H95" s="111">
        <f>H96+H100</f>
        <v>0</v>
      </c>
      <c r="I95" s="111">
        <f>I96+I100</f>
        <v>0</v>
      </c>
      <c r="J95" s="111">
        <f>J96+J100</f>
        <v>0</v>
      </c>
      <c r="K95" s="76"/>
    </row>
    <row r="96" spans="1:11" ht="58.5" customHeight="1">
      <c r="A96" s="78">
        <f t="shared" si="3"/>
        <v>51</v>
      </c>
      <c r="B96" s="93" t="s">
        <v>11</v>
      </c>
      <c r="C96" s="84" t="s">
        <v>75</v>
      </c>
      <c r="D96" s="85" t="s">
        <v>19</v>
      </c>
      <c r="E96" s="85" t="s">
        <v>13</v>
      </c>
      <c r="F96" s="86" t="s">
        <v>38</v>
      </c>
      <c r="G96" s="86" t="s">
        <v>74</v>
      </c>
      <c r="H96" s="112">
        <f>H97+H98+H99</f>
        <v>0</v>
      </c>
      <c r="I96" s="112">
        <f>I97+I98+I99</f>
        <v>0</v>
      </c>
      <c r="J96" s="112">
        <f>H96+I96</f>
        <v>0</v>
      </c>
      <c r="K96" s="76"/>
    </row>
    <row r="97" spans="1:11" ht="87" customHeight="1">
      <c r="A97" s="78">
        <f t="shared" si="3"/>
        <v>52</v>
      </c>
      <c r="B97" s="92" t="s">
        <v>84</v>
      </c>
      <c r="C97" s="84" t="s">
        <v>75</v>
      </c>
      <c r="D97" s="85" t="s">
        <v>19</v>
      </c>
      <c r="E97" s="85" t="s">
        <v>13</v>
      </c>
      <c r="F97" s="86" t="s">
        <v>38</v>
      </c>
      <c r="G97" s="86" t="s">
        <v>44</v>
      </c>
      <c r="H97" s="87">
        <v>0</v>
      </c>
      <c r="I97" s="103">
        <v>0</v>
      </c>
      <c r="J97" s="87">
        <f>H97+I97</f>
        <v>0</v>
      </c>
      <c r="K97" s="76"/>
    </row>
    <row r="98" spans="1:11" ht="55.5" customHeight="1">
      <c r="A98" s="78">
        <f t="shared" si="3"/>
        <v>53</v>
      </c>
      <c r="B98" s="92" t="s">
        <v>4</v>
      </c>
      <c r="C98" s="84" t="s">
        <v>75</v>
      </c>
      <c r="D98" s="85" t="s">
        <v>19</v>
      </c>
      <c r="E98" s="85" t="s">
        <v>13</v>
      </c>
      <c r="F98" s="86" t="s">
        <v>38</v>
      </c>
      <c r="G98" s="86" t="s">
        <v>45</v>
      </c>
      <c r="H98" s="87">
        <v>0</v>
      </c>
      <c r="I98" s="103">
        <v>0</v>
      </c>
      <c r="J98" s="87">
        <f>H98+I98</f>
        <v>0</v>
      </c>
      <c r="K98" s="76"/>
    </row>
    <row r="99" spans="1:11" ht="42.75" customHeight="1">
      <c r="A99" s="78">
        <f t="shared" si="3"/>
        <v>54</v>
      </c>
      <c r="B99" s="92" t="s">
        <v>12</v>
      </c>
      <c r="C99" s="84" t="s">
        <v>75</v>
      </c>
      <c r="D99" s="85" t="s">
        <v>19</v>
      </c>
      <c r="E99" s="85" t="s">
        <v>13</v>
      </c>
      <c r="F99" s="86" t="s">
        <v>38</v>
      </c>
      <c r="G99" s="85" t="s">
        <v>46</v>
      </c>
      <c r="H99" s="87">
        <v>0</v>
      </c>
      <c r="I99" s="103">
        <v>0</v>
      </c>
      <c r="J99" s="87">
        <f>H99+I99</f>
        <v>0</v>
      </c>
      <c r="K99" s="76"/>
    </row>
    <row r="100" spans="1:11" ht="33.75">
      <c r="A100" s="78"/>
      <c r="B100" s="65" t="s">
        <v>68</v>
      </c>
      <c r="C100" s="84" t="s">
        <v>75</v>
      </c>
      <c r="D100" s="85" t="s">
        <v>19</v>
      </c>
      <c r="E100" s="85" t="s">
        <v>13</v>
      </c>
      <c r="F100" s="86" t="s">
        <v>38</v>
      </c>
      <c r="G100" s="85" t="s">
        <v>48</v>
      </c>
      <c r="H100" s="87">
        <v>0</v>
      </c>
      <c r="I100" s="103">
        <v>0</v>
      </c>
      <c r="J100" s="87">
        <f>H100+I100</f>
        <v>0</v>
      </c>
      <c r="K100" s="76"/>
    </row>
    <row r="101" spans="1:11" ht="32.25">
      <c r="A101" s="78">
        <v>43</v>
      </c>
      <c r="B101" s="79" t="s">
        <v>124</v>
      </c>
      <c r="C101" s="80" t="s">
        <v>75</v>
      </c>
      <c r="D101" s="94" t="s">
        <v>20</v>
      </c>
      <c r="E101" s="94" t="s">
        <v>76</v>
      </c>
      <c r="F101" s="95"/>
      <c r="G101" s="94" t="s">
        <v>74</v>
      </c>
      <c r="H101" s="81">
        <f>H102</f>
        <v>687.29</v>
      </c>
      <c r="I101" s="81">
        <f>I102</f>
        <v>-143</v>
      </c>
      <c r="J101" s="81">
        <f>J102</f>
        <v>544.29</v>
      </c>
      <c r="K101" s="76"/>
    </row>
    <row r="102" spans="1:11" ht="60" customHeight="1">
      <c r="A102" s="78">
        <f t="shared" si="3"/>
        <v>44</v>
      </c>
      <c r="B102" s="79" t="s">
        <v>65</v>
      </c>
      <c r="C102" s="84" t="s">
        <v>75</v>
      </c>
      <c r="D102" s="85" t="s">
        <v>20</v>
      </c>
      <c r="E102" s="85" t="s">
        <v>17</v>
      </c>
      <c r="F102" s="86" t="s">
        <v>77</v>
      </c>
      <c r="G102" s="85" t="s">
        <v>74</v>
      </c>
      <c r="H102" s="87">
        <f>H103+H108</f>
        <v>687.29</v>
      </c>
      <c r="I102" s="87">
        <f>I103+I108</f>
        <v>-143</v>
      </c>
      <c r="J102" s="87">
        <f>J103+J108</f>
        <v>544.29</v>
      </c>
      <c r="K102" s="113"/>
    </row>
    <row r="103" spans="1:11" ht="59.25" customHeight="1">
      <c r="A103" s="78">
        <f t="shared" si="3"/>
        <v>45</v>
      </c>
      <c r="B103" s="108" t="s">
        <v>111</v>
      </c>
      <c r="C103" s="84" t="s">
        <v>75</v>
      </c>
      <c r="D103" s="85" t="s">
        <v>20</v>
      </c>
      <c r="E103" s="85" t="s">
        <v>17</v>
      </c>
      <c r="F103" s="86" t="s">
        <v>81</v>
      </c>
      <c r="G103" s="85"/>
      <c r="H103" s="87">
        <f>H106+H107</f>
        <v>687.29</v>
      </c>
      <c r="I103" s="87">
        <f>I106+I107</f>
        <v>-143</v>
      </c>
      <c r="J103" s="87">
        <f>J106+J107</f>
        <v>544.29</v>
      </c>
      <c r="K103" s="113"/>
    </row>
    <row r="104" spans="1:11" ht="132.75" customHeight="1">
      <c r="A104" s="78">
        <f t="shared" si="3"/>
        <v>46</v>
      </c>
      <c r="B104" s="109" t="s">
        <v>125</v>
      </c>
      <c r="C104" s="84" t="s">
        <v>75</v>
      </c>
      <c r="D104" s="85" t="s">
        <v>20</v>
      </c>
      <c r="E104" s="85" t="s">
        <v>17</v>
      </c>
      <c r="F104" s="86" t="s">
        <v>101</v>
      </c>
      <c r="G104" s="85" t="s">
        <v>74</v>
      </c>
      <c r="H104" s="87"/>
      <c r="I104" s="103">
        <f>I105</f>
        <v>-143</v>
      </c>
      <c r="J104" s="87">
        <f aca="true" t="shared" si="7" ref="J104:J113">H104+I104</f>
        <v>-143</v>
      </c>
      <c r="K104" s="113"/>
    </row>
    <row r="105" spans="1:11" ht="218.25" customHeight="1">
      <c r="A105" s="78">
        <f t="shared" si="3"/>
        <v>47</v>
      </c>
      <c r="B105" s="65" t="s">
        <v>129</v>
      </c>
      <c r="C105" s="84" t="s">
        <v>75</v>
      </c>
      <c r="D105" s="85" t="s">
        <v>20</v>
      </c>
      <c r="E105" s="85" t="s">
        <v>17</v>
      </c>
      <c r="F105" s="86" t="s">
        <v>106</v>
      </c>
      <c r="G105" s="85" t="s">
        <v>74</v>
      </c>
      <c r="H105" s="87"/>
      <c r="I105" s="103">
        <f>I106+I107</f>
        <v>-143</v>
      </c>
      <c r="J105" s="87">
        <f t="shared" si="7"/>
        <v>-143</v>
      </c>
      <c r="K105" s="113"/>
    </row>
    <row r="106" spans="1:11" ht="101.25">
      <c r="A106" s="78">
        <v>46</v>
      </c>
      <c r="B106" s="89" t="s">
        <v>0</v>
      </c>
      <c r="C106" s="84" t="s">
        <v>75</v>
      </c>
      <c r="D106" s="85" t="s">
        <v>20</v>
      </c>
      <c r="E106" s="85" t="s">
        <v>17</v>
      </c>
      <c r="F106" s="86" t="s">
        <v>106</v>
      </c>
      <c r="G106" s="85" t="s">
        <v>41</v>
      </c>
      <c r="H106" s="87">
        <v>272.95</v>
      </c>
      <c r="I106" s="103">
        <v>0</v>
      </c>
      <c r="J106" s="87">
        <f t="shared" si="7"/>
        <v>272.95</v>
      </c>
      <c r="K106" s="113"/>
    </row>
    <row r="107" spans="1:11" ht="78.75">
      <c r="A107" s="78">
        <f t="shared" si="3"/>
        <v>47</v>
      </c>
      <c r="B107" s="92" t="s">
        <v>84</v>
      </c>
      <c r="C107" s="84" t="s">
        <v>75</v>
      </c>
      <c r="D107" s="85" t="s">
        <v>20</v>
      </c>
      <c r="E107" s="85" t="s">
        <v>17</v>
      </c>
      <c r="F107" s="86" t="s">
        <v>106</v>
      </c>
      <c r="G107" s="85" t="s">
        <v>44</v>
      </c>
      <c r="H107" s="87">
        <v>414.34</v>
      </c>
      <c r="I107" s="103">
        <v>-143</v>
      </c>
      <c r="J107" s="87">
        <f t="shared" si="7"/>
        <v>271.34</v>
      </c>
      <c r="K107" s="113"/>
    </row>
    <row r="108" spans="1:11" ht="106.5" customHeight="1">
      <c r="A108" s="78">
        <f t="shared" si="3"/>
        <v>48</v>
      </c>
      <c r="B108" s="93" t="s">
        <v>126</v>
      </c>
      <c r="C108" s="84" t="s">
        <v>75</v>
      </c>
      <c r="D108" s="85" t="s">
        <v>20</v>
      </c>
      <c r="E108" s="85" t="s">
        <v>17</v>
      </c>
      <c r="F108" s="86" t="s">
        <v>39</v>
      </c>
      <c r="G108" s="85" t="s">
        <v>74</v>
      </c>
      <c r="H108" s="87">
        <f>H109</f>
        <v>0</v>
      </c>
      <c r="I108" s="103">
        <f>I109</f>
        <v>0</v>
      </c>
      <c r="J108" s="87">
        <f t="shared" si="7"/>
        <v>0</v>
      </c>
      <c r="K108" s="77"/>
    </row>
    <row r="109" spans="1:11" ht="45">
      <c r="A109" s="78">
        <f t="shared" si="3"/>
        <v>49</v>
      </c>
      <c r="B109" s="93" t="s">
        <v>103</v>
      </c>
      <c r="C109" s="84" t="s">
        <v>75</v>
      </c>
      <c r="D109" s="85" t="s">
        <v>20</v>
      </c>
      <c r="E109" s="85" t="s">
        <v>17</v>
      </c>
      <c r="F109" s="86" t="s">
        <v>40</v>
      </c>
      <c r="G109" s="85" t="s">
        <v>74</v>
      </c>
      <c r="H109" s="87">
        <f>H110+H111</f>
        <v>0</v>
      </c>
      <c r="I109" s="103">
        <f>I110+I111</f>
        <v>0</v>
      </c>
      <c r="J109" s="87">
        <f t="shared" si="7"/>
        <v>0</v>
      </c>
      <c r="K109" s="72"/>
    </row>
    <row r="110" spans="1:11" ht="95.25" customHeight="1">
      <c r="A110" s="78">
        <f t="shared" si="3"/>
        <v>50</v>
      </c>
      <c r="B110" s="89" t="s">
        <v>0</v>
      </c>
      <c r="C110" s="84" t="s">
        <v>75</v>
      </c>
      <c r="D110" s="85" t="s">
        <v>20</v>
      </c>
      <c r="E110" s="85" t="s">
        <v>17</v>
      </c>
      <c r="F110" s="86" t="s">
        <v>40</v>
      </c>
      <c r="G110" s="85" t="s">
        <v>41</v>
      </c>
      <c r="H110" s="87">
        <v>0</v>
      </c>
      <c r="I110" s="103">
        <v>0</v>
      </c>
      <c r="J110" s="87">
        <f t="shared" si="7"/>
        <v>0</v>
      </c>
      <c r="K110" s="76"/>
    </row>
    <row r="111" spans="1:11" ht="94.5" customHeight="1">
      <c r="A111" s="78">
        <f t="shared" si="3"/>
        <v>51</v>
      </c>
      <c r="B111" s="92" t="s">
        <v>84</v>
      </c>
      <c r="C111" s="84" t="s">
        <v>75</v>
      </c>
      <c r="D111" s="85" t="s">
        <v>20</v>
      </c>
      <c r="E111" s="85" t="s">
        <v>17</v>
      </c>
      <c r="F111" s="86" t="s">
        <v>40</v>
      </c>
      <c r="G111" s="85" t="s">
        <v>44</v>
      </c>
      <c r="H111" s="87">
        <v>0</v>
      </c>
      <c r="I111" s="103">
        <v>0</v>
      </c>
      <c r="J111" s="87">
        <f t="shared" si="7"/>
        <v>0</v>
      </c>
      <c r="K111" s="113"/>
    </row>
    <row r="112" spans="1:11" ht="33.75">
      <c r="A112" s="78">
        <v>48</v>
      </c>
      <c r="B112" s="92" t="s">
        <v>127</v>
      </c>
      <c r="C112" s="84" t="s">
        <v>50</v>
      </c>
      <c r="D112" s="85" t="s">
        <v>21</v>
      </c>
      <c r="E112" s="85" t="s">
        <v>21</v>
      </c>
      <c r="F112" s="86" t="s">
        <v>49</v>
      </c>
      <c r="G112" s="85" t="s">
        <v>50</v>
      </c>
      <c r="H112" s="87">
        <v>0</v>
      </c>
      <c r="I112" s="103">
        <v>0</v>
      </c>
      <c r="J112" s="81">
        <f t="shared" si="7"/>
        <v>0</v>
      </c>
      <c r="K112" s="77"/>
    </row>
    <row r="113" spans="1:11" ht="12.75">
      <c r="A113" s="78"/>
      <c r="B113" s="123" t="s">
        <v>53</v>
      </c>
      <c r="C113" s="123"/>
      <c r="D113" s="123"/>
      <c r="E113" s="123"/>
      <c r="F113" s="123"/>
      <c r="G113" s="123"/>
      <c r="H113" s="114">
        <f>H6+H36+H46+H53+H58+H69+H80+H101+H112</f>
        <v>2531.65</v>
      </c>
      <c r="I113" s="114">
        <f>I6+I36+I46+I53+I58+I69+I80+I101+I112</f>
        <v>344.053</v>
      </c>
      <c r="J113" s="114">
        <f t="shared" si="7"/>
        <v>2875.703</v>
      </c>
      <c r="K113" s="77"/>
    </row>
    <row r="114" spans="1:11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</row>
  </sheetData>
  <mergeCells count="4">
    <mergeCell ref="G1:K1"/>
    <mergeCell ref="A3:J3"/>
    <mergeCell ref="G4:J4"/>
    <mergeCell ref="B113:G113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9"/>
  <sheetViews>
    <sheetView workbookViewId="0" topLeftCell="A49">
      <selection activeCell="I9" sqref="I9"/>
    </sheetView>
  </sheetViews>
  <sheetFormatPr defaultColWidth="9.00390625" defaultRowHeight="12.75"/>
  <cols>
    <col min="1" max="1" width="4.75390625" style="0" customWidth="1"/>
    <col min="2" max="2" width="18.75390625" style="0" customWidth="1"/>
    <col min="3" max="3" width="30.875" style="0" customWidth="1"/>
    <col min="4" max="4" width="8.875" style="0" customWidth="1"/>
    <col min="5" max="5" width="11.375" style="0" customWidth="1"/>
    <col min="6" max="6" width="12.125" style="0" customWidth="1"/>
  </cols>
  <sheetData>
    <row r="1" spans="1:5" ht="18.75">
      <c r="A1" s="1"/>
      <c r="B1" s="1"/>
      <c r="C1" s="1"/>
      <c r="D1" s="124"/>
      <c r="E1" s="124"/>
    </row>
    <row r="2" spans="1:6" ht="12.75">
      <c r="A2" s="3"/>
      <c r="B2" s="3"/>
      <c r="C2" s="3"/>
      <c r="D2" s="4"/>
      <c r="E2" s="4"/>
      <c r="F2" s="5"/>
    </row>
    <row r="3" spans="1:6" ht="26.25" customHeight="1">
      <c r="A3" s="125" t="s">
        <v>134</v>
      </c>
      <c r="B3" s="125"/>
      <c r="C3" s="125"/>
      <c r="D3" s="125"/>
      <c r="E3" s="3"/>
      <c r="F3" s="5"/>
    </row>
    <row r="4" spans="1:6" ht="12.75">
      <c r="A4" s="3"/>
      <c r="B4" s="3"/>
      <c r="C4" s="6"/>
      <c r="D4" s="7" t="s">
        <v>135</v>
      </c>
      <c r="E4" s="3"/>
      <c r="F4" s="5"/>
    </row>
    <row r="5" spans="1:6" ht="102.75" customHeight="1">
      <c r="A5" s="8" t="s">
        <v>136</v>
      </c>
      <c r="B5" s="9" t="s">
        <v>137</v>
      </c>
      <c r="C5" s="9" t="s">
        <v>138</v>
      </c>
      <c r="D5" s="9" t="s">
        <v>52</v>
      </c>
      <c r="E5" s="10" t="s">
        <v>241</v>
      </c>
      <c r="F5" s="11" t="s">
        <v>242</v>
      </c>
    </row>
    <row r="6" spans="1:6" ht="12.75">
      <c r="A6" s="12">
        <v>1</v>
      </c>
      <c r="B6" s="9">
        <v>2</v>
      </c>
      <c r="C6" s="9">
        <v>3</v>
      </c>
      <c r="D6" s="9">
        <v>4</v>
      </c>
      <c r="E6" s="13">
        <v>5</v>
      </c>
      <c r="F6" s="14">
        <v>6</v>
      </c>
    </row>
    <row r="7" spans="1:6" ht="25.5" customHeight="1">
      <c r="A7" s="15"/>
      <c r="B7" s="16"/>
      <c r="C7" s="17" t="s">
        <v>139</v>
      </c>
      <c r="D7" s="18">
        <v>196.95</v>
      </c>
      <c r="E7" s="19">
        <v>54.88</v>
      </c>
      <c r="F7" s="14">
        <v>19.16</v>
      </c>
    </row>
    <row r="8" spans="1:6" ht="33" customHeight="1">
      <c r="A8" s="15" t="s">
        <v>74</v>
      </c>
      <c r="B8" s="16" t="s">
        <v>211</v>
      </c>
      <c r="C8" s="20" t="s">
        <v>140</v>
      </c>
      <c r="D8" s="18">
        <v>25.4</v>
      </c>
      <c r="E8" s="19">
        <v>2.2</v>
      </c>
      <c r="F8" s="14">
        <v>8.76</v>
      </c>
    </row>
    <row r="9" spans="1:6" ht="38.25" customHeight="1">
      <c r="A9" s="21" t="s">
        <v>74</v>
      </c>
      <c r="B9" s="22" t="s">
        <v>141</v>
      </c>
      <c r="C9" s="23" t="s">
        <v>142</v>
      </c>
      <c r="D9" s="18">
        <v>25.4</v>
      </c>
      <c r="E9" s="13">
        <v>2.2</v>
      </c>
      <c r="F9" s="14">
        <v>8.76</v>
      </c>
    </row>
    <row r="10" spans="1:6" ht="97.5" customHeight="1">
      <c r="A10" s="21" t="s">
        <v>143</v>
      </c>
      <c r="B10" s="24" t="s">
        <v>212</v>
      </c>
      <c r="C10" s="25" t="s">
        <v>256</v>
      </c>
      <c r="D10" s="26">
        <v>25.16</v>
      </c>
      <c r="E10" s="27">
        <v>2.2</v>
      </c>
      <c r="F10" s="28">
        <v>8.76</v>
      </c>
    </row>
    <row r="11" spans="1:6" ht="115.5" customHeight="1">
      <c r="A11" s="21">
        <v>182</v>
      </c>
      <c r="B11" s="24" t="s">
        <v>213</v>
      </c>
      <c r="C11" s="29" t="s">
        <v>206</v>
      </c>
      <c r="D11" s="26">
        <v>0.24</v>
      </c>
      <c r="E11" s="27"/>
      <c r="F11" s="28"/>
    </row>
    <row r="12" spans="1:6" ht="56.25">
      <c r="A12" s="21">
        <v>182</v>
      </c>
      <c r="B12" s="24" t="s">
        <v>214</v>
      </c>
      <c r="C12" s="29" t="s">
        <v>144</v>
      </c>
      <c r="D12" s="26">
        <v>0</v>
      </c>
      <c r="E12" s="27"/>
      <c r="F12" s="28"/>
    </row>
    <row r="13" spans="1:6" ht="45">
      <c r="A13" s="15" t="s">
        <v>74</v>
      </c>
      <c r="B13" s="16" t="s">
        <v>215</v>
      </c>
      <c r="C13" s="30" t="s">
        <v>145</v>
      </c>
      <c r="D13" s="31">
        <v>0</v>
      </c>
      <c r="E13" s="32"/>
      <c r="F13" s="28"/>
    </row>
    <row r="14" spans="1:6" ht="33.75">
      <c r="A14" s="21" t="s">
        <v>74</v>
      </c>
      <c r="B14" s="24" t="s">
        <v>216</v>
      </c>
      <c r="C14" s="33" t="s">
        <v>146</v>
      </c>
      <c r="D14" s="26">
        <v>0</v>
      </c>
      <c r="E14" s="34"/>
      <c r="F14" s="28"/>
    </row>
    <row r="15" spans="1:6" ht="94.5" customHeight="1">
      <c r="A15" s="21" t="s">
        <v>147</v>
      </c>
      <c r="B15" s="35" t="s">
        <v>217</v>
      </c>
      <c r="C15" s="36" t="s">
        <v>148</v>
      </c>
      <c r="D15" s="26">
        <v>0</v>
      </c>
      <c r="E15" s="28"/>
      <c r="F15" s="28"/>
    </row>
    <row r="16" spans="1:6" ht="113.25" customHeight="1">
      <c r="A16" s="21" t="s">
        <v>147</v>
      </c>
      <c r="B16" s="35" t="s">
        <v>218</v>
      </c>
      <c r="C16" s="36" t="s">
        <v>207</v>
      </c>
      <c r="D16" s="26">
        <v>0</v>
      </c>
      <c r="E16" s="28"/>
      <c r="F16" s="28"/>
    </row>
    <row r="17" spans="1:6" ht="108" customHeight="1">
      <c r="A17" s="21" t="s">
        <v>147</v>
      </c>
      <c r="B17" s="24" t="s">
        <v>149</v>
      </c>
      <c r="C17" s="36" t="s">
        <v>150</v>
      </c>
      <c r="D17" s="26">
        <v>0</v>
      </c>
      <c r="E17" s="28"/>
      <c r="F17" s="28"/>
    </row>
    <row r="18" spans="1:6" ht="90">
      <c r="A18" s="21" t="s">
        <v>147</v>
      </c>
      <c r="B18" s="24" t="s">
        <v>219</v>
      </c>
      <c r="C18" s="36" t="s">
        <v>151</v>
      </c>
      <c r="D18" s="26">
        <v>0</v>
      </c>
      <c r="E18" s="28"/>
      <c r="F18" s="28"/>
    </row>
    <row r="19" spans="1:6" ht="12.75">
      <c r="A19" s="15" t="s">
        <v>74</v>
      </c>
      <c r="B19" s="16" t="s">
        <v>220</v>
      </c>
      <c r="C19" s="37" t="s">
        <v>152</v>
      </c>
      <c r="D19" s="31">
        <v>11</v>
      </c>
      <c r="E19" s="28">
        <v>7.2</v>
      </c>
      <c r="F19" s="28">
        <v>65.58</v>
      </c>
    </row>
    <row r="20" spans="1:6" ht="12.75">
      <c r="A20" s="21" t="s">
        <v>74</v>
      </c>
      <c r="B20" s="24" t="s">
        <v>221</v>
      </c>
      <c r="C20" s="36" t="s">
        <v>153</v>
      </c>
      <c r="D20" s="26">
        <v>11</v>
      </c>
      <c r="E20" s="28">
        <v>7.2</v>
      </c>
      <c r="F20" s="28">
        <v>65.58</v>
      </c>
    </row>
    <row r="21" spans="1:6" ht="12.75">
      <c r="A21" s="21" t="s">
        <v>143</v>
      </c>
      <c r="B21" s="24" t="s">
        <v>222</v>
      </c>
      <c r="C21" s="36" t="s">
        <v>153</v>
      </c>
      <c r="D21" s="26">
        <v>11</v>
      </c>
      <c r="E21" s="28">
        <v>7.2</v>
      </c>
      <c r="F21" s="28">
        <v>65.58</v>
      </c>
    </row>
    <row r="22" spans="1:6" ht="12.75">
      <c r="A22" s="15" t="s">
        <v>74</v>
      </c>
      <c r="B22" s="16" t="s">
        <v>223</v>
      </c>
      <c r="C22" s="38" t="s">
        <v>154</v>
      </c>
      <c r="D22" s="31">
        <v>138.28</v>
      </c>
      <c r="E22" s="28">
        <v>45.46</v>
      </c>
      <c r="F22" s="28">
        <v>32.87</v>
      </c>
    </row>
    <row r="23" spans="1:6" ht="12.75">
      <c r="A23" s="15" t="s">
        <v>74</v>
      </c>
      <c r="B23" s="39" t="s">
        <v>155</v>
      </c>
      <c r="C23" s="40" t="s">
        <v>156</v>
      </c>
      <c r="D23" s="31">
        <v>31.28</v>
      </c>
      <c r="E23" s="28">
        <v>5</v>
      </c>
      <c r="F23" s="28">
        <v>1.6</v>
      </c>
    </row>
    <row r="24" spans="1:6" ht="53.25" customHeight="1">
      <c r="A24" s="21" t="s">
        <v>143</v>
      </c>
      <c r="B24" s="24" t="s">
        <v>224</v>
      </c>
      <c r="C24" s="36" t="s">
        <v>157</v>
      </c>
      <c r="D24" s="26">
        <v>31.28</v>
      </c>
      <c r="E24" s="28">
        <v>5</v>
      </c>
      <c r="F24" s="28">
        <v>1.6</v>
      </c>
    </row>
    <row r="25" spans="1:6" ht="27.75" customHeight="1">
      <c r="A25" s="21" t="s">
        <v>74</v>
      </c>
      <c r="B25" s="24" t="s">
        <v>226</v>
      </c>
      <c r="C25" s="36" t="s">
        <v>158</v>
      </c>
      <c r="D25" s="26">
        <v>107</v>
      </c>
      <c r="E25" s="28">
        <v>44.9</v>
      </c>
      <c r="F25" s="28">
        <v>42.02</v>
      </c>
    </row>
    <row r="26" spans="1:6" ht="78.75">
      <c r="A26" s="21" t="s">
        <v>143</v>
      </c>
      <c r="B26" s="24" t="s">
        <v>225</v>
      </c>
      <c r="C26" s="29" t="s">
        <v>159</v>
      </c>
      <c r="D26" s="26">
        <v>82.62</v>
      </c>
      <c r="E26" s="28">
        <v>19.9</v>
      </c>
      <c r="F26" s="28">
        <v>24.16</v>
      </c>
    </row>
    <row r="27" spans="1:6" ht="81.75" customHeight="1">
      <c r="A27" s="41" t="s">
        <v>143</v>
      </c>
      <c r="B27" s="42" t="s">
        <v>160</v>
      </c>
      <c r="C27" s="43" t="s">
        <v>161</v>
      </c>
      <c r="D27" s="26">
        <v>24.38</v>
      </c>
      <c r="E27" s="28"/>
      <c r="F27" s="28"/>
    </row>
    <row r="28" spans="1:6" ht="24" customHeight="1">
      <c r="A28" s="44" t="s">
        <v>74</v>
      </c>
      <c r="B28" s="16" t="s">
        <v>162</v>
      </c>
      <c r="C28" s="45" t="s">
        <v>163</v>
      </c>
      <c r="D28" s="46">
        <v>10.43</v>
      </c>
      <c r="E28" s="28"/>
      <c r="F28" s="28"/>
    </row>
    <row r="29" spans="1:6" ht="97.5" customHeight="1">
      <c r="A29" s="47" t="s">
        <v>75</v>
      </c>
      <c r="B29" s="24" t="s">
        <v>164</v>
      </c>
      <c r="C29" s="36" t="s">
        <v>165</v>
      </c>
      <c r="D29" s="26">
        <v>10.43</v>
      </c>
      <c r="E29" s="28"/>
      <c r="F29" s="28"/>
    </row>
    <row r="30" spans="1:6" ht="15" customHeight="1">
      <c r="A30" s="48"/>
      <c r="B30" s="49"/>
      <c r="C30" s="50" t="s">
        <v>166</v>
      </c>
      <c r="D30" s="18">
        <v>11.84</v>
      </c>
      <c r="E30" s="28">
        <v>2.95</v>
      </c>
      <c r="F30" s="28">
        <v>13.25</v>
      </c>
    </row>
    <row r="31" spans="1:6" ht="51" customHeight="1">
      <c r="A31" s="15" t="s">
        <v>74</v>
      </c>
      <c r="B31" s="16" t="s">
        <v>167</v>
      </c>
      <c r="C31" s="30" t="s">
        <v>168</v>
      </c>
      <c r="D31" s="31">
        <v>11.84</v>
      </c>
      <c r="E31" s="28">
        <v>2.95</v>
      </c>
      <c r="F31" s="28">
        <v>24.93</v>
      </c>
    </row>
    <row r="32" spans="1:6" ht="90.75" customHeight="1">
      <c r="A32" s="21" t="s">
        <v>74</v>
      </c>
      <c r="B32" s="24" t="s">
        <v>169</v>
      </c>
      <c r="C32" s="29" t="s">
        <v>208</v>
      </c>
      <c r="D32" s="26">
        <v>11.84</v>
      </c>
      <c r="E32" s="28"/>
      <c r="F32" s="28"/>
    </row>
    <row r="33" spans="1:6" ht="87" customHeight="1">
      <c r="A33" s="21" t="s">
        <v>74</v>
      </c>
      <c r="B33" s="24" t="s">
        <v>227</v>
      </c>
      <c r="C33" s="23" t="s">
        <v>170</v>
      </c>
      <c r="D33" s="26">
        <v>0</v>
      </c>
      <c r="E33" s="28"/>
      <c r="F33" s="28"/>
    </row>
    <row r="34" spans="1:6" ht="102.75" customHeight="1">
      <c r="A34" s="21" t="s">
        <v>171</v>
      </c>
      <c r="B34" s="24" t="s">
        <v>228</v>
      </c>
      <c r="C34" s="29" t="s">
        <v>209</v>
      </c>
      <c r="D34" s="26">
        <v>0</v>
      </c>
      <c r="E34" s="28"/>
      <c r="F34" s="28"/>
    </row>
    <row r="35" spans="1:6" ht="87.75" customHeight="1">
      <c r="A35" s="21" t="s">
        <v>74</v>
      </c>
      <c r="B35" s="24" t="s">
        <v>229</v>
      </c>
      <c r="C35" s="25" t="s">
        <v>210</v>
      </c>
      <c r="D35" s="26">
        <v>11.84</v>
      </c>
      <c r="E35" s="28"/>
      <c r="F35" s="28"/>
    </row>
    <row r="36" spans="1:6" ht="93" customHeight="1">
      <c r="A36" s="21" t="s">
        <v>75</v>
      </c>
      <c r="B36" s="24" t="s">
        <v>230</v>
      </c>
      <c r="C36" s="29" t="s">
        <v>172</v>
      </c>
      <c r="D36" s="26">
        <v>11.84</v>
      </c>
      <c r="E36" s="28"/>
      <c r="F36" s="28"/>
    </row>
    <row r="37" spans="1:6" ht="45.75" customHeight="1">
      <c r="A37" s="51" t="s">
        <v>74</v>
      </c>
      <c r="B37" s="52" t="s">
        <v>173</v>
      </c>
      <c r="C37" s="53" t="s">
        <v>174</v>
      </c>
      <c r="D37" s="54">
        <v>0</v>
      </c>
      <c r="E37" s="28"/>
      <c r="F37" s="28"/>
    </row>
    <row r="38" spans="1:6" ht="22.5">
      <c r="A38" s="21" t="s">
        <v>74</v>
      </c>
      <c r="B38" s="55" t="s">
        <v>175</v>
      </c>
      <c r="C38" s="24" t="s">
        <v>176</v>
      </c>
      <c r="D38" s="26">
        <v>0</v>
      </c>
      <c r="E38" s="28"/>
      <c r="F38" s="28"/>
    </row>
    <row r="39" spans="1:6" ht="27.75" customHeight="1">
      <c r="A39" s="21" t="s">
        <v>74</v>
      </c>
      <c r="B39" s="24" t="s">
        <v>231</v>
      </c>
      <c r="C39" s="24" t="s">
        <v>177</v>
      </c>
      <c r="D39" s="26">
        <v>0</v>
      </c>
      <c r="E39" s="28"/>
      <c r="F39" s="28"/>
    </row>
    <row r="40" spans="1:6" ht="40.5" customHeight="1">
      <c r="A40" s="21" t="s">
        <v>75</v>
      </c>
      <c r="B40" s="24" t="s">
        <v>232</v>
      </c>
      <c r="C40" s="29" t="s">
        <v>178</v>
      </c>
      <c r="D40" s="26">
        <v>0</v>
      </c>
      <c r="E40" s="28"/>
      <c r="F40" s="28"/>
    </row>
    <row r="41" spans="1:6" ht="48.75" customHeight="1">
      <c r="A41" s="15" t="s">
        <v>74</v>
      </c>
      <c r="B41" s="56" t="s">
        <v>179</v>
      </c>
      <c r="C41" s="30" t="s">
        <v>180</v>
      </c>
      <c r="D41" s="31">
        <v>0</v>
      </c>
      <c r="E41" s="28"/>
      <c r="F41" s="28"/>
    </row>
    <row r="42" spans="1:6" ht="78.75" customHeight="1">
      <c r="A42" s="21" t="s">
        <v>74</v>
      </c>
      <c r="B42" s="39" t="s">
        <v>181</v>
      </c>
      <c r="C42" s="29" t="s">
        <v>182</v>
      </c>
      <c r="D42" s="26">
        <v>0</v>
      </c>
      <c r="E42" s="28"/>
      <c r="F42" s="28"/>
    </row>
    <row r="43" spans="1:6" ht="45">
      <c r="A43" s="21" t="s">
        <v>171</v>
      </c>
      <c r="B43" s="39" t="s">
        <v>183</v>
      </c>
      <c r="C43" s="29" t="s">
        <v>184</v>
      </c>
      <c r="D43" s="26">
        <v>0</v>
      </c>
      <c r="E43" s="28"/>
      <c r="F43" s="28"/>
    </row>
    <row r="44" spans="1:6" ht="22.5" customHeight="1">
      <c r="A44" s="57" t="s">
        <v>74</v>
      </c>
      <c r="B44" s="58" t="s">
        <v>185</v>
      </c>
      <c r="C44" s="58" t="s">
        <v>186</v>
      </c>
      <c r="D44" s="18">
        <v>2306.7230000000004</v>
      </c>
      <c r="E44" s="28">
        <v>417.3</v>
      </c>
      <c r="F44" s="28">
        <v>18.28</v>
      </c>
    </row>
    <row r="45" spans="1:6" ht="49.5" customHeight="1">
      <c r="A45" s="15" t="s">
        <v>74</v>
      </c>
      <c r="B45" s="16" t="s">
        <v>187</v>
      </c>
      <c r="C45" s="30" t="s">
        <v>188</v>
      </c>
      <c r="D45" s="31">
        <v>2306.7230000000004</v>
      </c>
      <c r="E45" s="28">
        <v>445.28</v>
      </c>
      <c r="F45" s="28">
        <v>19.27</v>
      </c>
    </row>
    <row r="46" spans="1:6" ht="32.25" customHeight="1">
      <c r="A46" s="21" t="s">
        <v>74</v>
      </c>
      <c r="B46" s="24" t="s">
        <v>239</v>
      </c>
      <c r="C46" s="36" t="s">
        <v>189</v>
      </c>
      <c r="D46" s="26">
        <v>1967.9</v>
      </c>
      <c r="E46" s="28">
        <v>402.97</v>
      </c>
      <c r="F46" s="28">
        <v>20.47</v>
      </c>
    </row>
    <row r="47" spans="1:6" ht="26.25" customHeight="1">
      <c r="A47" s="21" t="s">
        <v>74</v>
      </c>
      <c r="B47" s="24" t="s">
        <v>240</v>
      </c>
      <c r="C47" s="29" t="s">
        <v>190</v>
      </c>
      <c r="D47" s="26">
        <v>1967.9</v>
      </c>
      <c r="E47" s="28">
        <v>402.97</v>
      </c>
      <c r="F47" s="28">
        <v>20.47</v>
      </c>
    </row>
    <row r="48" spans="1:6" ht="32.25" customHeight="1">
      <c r="A48" s="41" t="s">
        <v>75</v>
      </c>
      <c r="B48" s="42" t="s">
        <v>238</v>
      </c>
      <c r="C48" s="30" t="s">
        <v>191</v>
      </c>
      <c r="D48" s="26">
        <v>1967.9</v>
      </c>
      <c r="E48" s="28">
        <v>402.97</v>
      </c>
      <c r="F48" s="28">
        <v>20.47</v>
      </c>
    </row>
    <row r="49" spans="1:6" ht="39" customHeight="1">
      <c r="A49" s="44" t="s">
        <v>74</v>
      </c>
      <c r="B49" s="16" t="s">
        <v>237</v>
      </c>
      <c r="C49" s="45" t="s">
        <v>192</v>
      </c>
      <c r="D49" s="46">
        <v>302.8</v>
      </c>
      <c r="E49" s="28">
        <v>42.31</v>
      </c>
      <c r="F49" s="28">
        <v>13.97</v>
      </c>
    </row>
    <row r="50" spans="1:6" ht="65.25" customHeight="1">
      <c r="A50" s="44" t="s">
        <v>75</v>
      </c>
      <c r="B50" s="16" t="s">
        <v>193</v>
      </c>
      <c r="C50" s="45" t="s">
        <v>194</v>
      </c>
      <c r="D50" s="31">
        <v>45.7</v>
      </c>
      <c r="E50" s="28">
        <v>42.31</v>
      </c>
      <c r="F50" s="28">
        <v>92.59</v>
      </c>
    </row>
    <row r="51" spans="1:6" ht="43.5" customHeight="1">
      <c r="A51" s="59" t="s">
        <v>75</v>
      </c>
      <c r="B51" s="16" t="s">
        <v>195</v>
      </c>
      <c r="C51" s="60" t="s">
        <v>196</v>
      </c>
      <c r="D51" s="31">
        <v>257.1</v>
      </c>
      <c r="E51" s="28"/>
      <c r="F51" s="28"/>
    </row>
    <row r="52" spans="1:6" ht="22.5" customHeight="1">
      <c r="A52" s="48" t="s">
        <v>74</v>
      </c>
      <c r="B52" s="49" t="s">
        <v>236</v>
      </c>
      <c r="C52" s="61" t="s">
        <v>197</v>
      </c>
      <c r="D52" s="18">
        <v>64</v>
      </c>
      <c r="E52" s="28"/>
      <c r="F52" s="28"/>
    </row>
    <row r="53" spans="1:6" ht="56.25" customHeight="1">
      <c r="A53" s="21" t="s">
        <v>74</v>
      </c>
      <c r="B53" s="24" t="s">
        <v>235</v>
      </c>
      <c r="C53" s="25" t="s">
        <v>198</v>
      </c>
      <c r="D53" s="26">
        <v>0</v>
      </c>
      <c r="E53" s="28"/>
      <c r="F53" s="28"/>
    </row>
    <row r="54" spans="1:6" ht="67.5" customHeight="1">
      <c r="A54" s="62" t="s">
        <v>75</v>
      </c>
      <c r="B54" s="63" t="s">
        <v>234</v>
      </c>
      <c r="C54" s="64" t="s">
        <v>199</v>
      </c>
      <c r="D54" s="26">
        <v>0</v>
      </c>
      <c r="E54" s="28"/>
      <c r="F54" s="28"/>
    </row>
    <row r="55" spans="1:6" ht="78.75" customHeight="1">
      <c r="A55" s="62" t="s">
        <v>75</v>
      </c>
      <c r="B55" s="63" t="s">
        <v>233</v>
      </c>
      <c r="C55" s="65" t="s">
        <v>200</v>
      </c>
      <c r="D55" s="26">
        <v>64</v>
      </c>
      <c r="E55" s="28"/>
      <c r="F55" s="28"/>
    </row>
    <row r="56" spans="1:6" ht="51" customHeight="1">
      <c r="A56" s="62" t="s">
        <v>74</v>
      </c>
      <c r="B56" s="63" t="s">
        <v>204</v>
      </c>
      <c r="C56" s="65" t="s">
        <v>205</v>
      </c>
      <c r="D56" s="66">
        <v>-27.977</v>
      </c>
      <c r="E56" s="28">
        <v>-27.98</v>
      </c>
      <c r="F56" s="28">
        <v>1</v>
      </c>
    </row>
    <row r="57" spans="1:6" ht="51.75" customHeight="1">
      <c r="A57" s="62" t="s">
        <v>75</v>
      </c>
      <c r="B57" s="63" t="s">
        <v>202</v>
      </c>
      <c r="C57" s="65" t="s">
        <v>203</v>
      </c>
      <c r="D57" s="26">
        <v>-27.977</v>
      </c>
      <c r="E57" s="28">
        <v>-27.98</v>
      </c>
      <c r="F57" s="28">
        <v>1</v>
      </c>
    </row>
    <row r="58" spans="1:6" ht="16.5" customHeight="1">
      <c r="A58" s="37"/>
      <c r="B58" s="67"/>
      <c r="C58" s="67" t="s">
        <v>201</v>
      </c>
      <c r="D58" s="18">
        <v>2503.6730000000002</v>
      </c>
      <c r="E58" s="28">
        <v>2309.39</v>
      </c>
      <c r="F58" s="28">
        <v>590.13</v>
      </c>
    </row>
    <row r="59" spans="1:6" ht="12.75">
      <c r="A59" s="5"/>
      <c r="B59" s="5"/>
      <c r="C59" s="5"/>
      <c r="D59" s="5"/>
      <c r="E59" s="5"/>
      <c r="F59" s="5"/>
    </row>
  </sheetData>
  <sheetProtection/>
  <mergeCells count="2">
    <mergeCell ref="D1:E1"/>
    <mergeCell ref="A3:D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Н-Талда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2015-04-29T06:59:24Z</cp:lastPrinted>
  <dcterms:created xsi:type="dcterms:W3CDTF">2015-04-20T08:48:08Z</dcterms:created>
  <dcterms:modified xsi:type="dcterms:W3CDTF">2015-04-29T07:00:20Z</dcterms:modified>
  <cp:category/>
  <cp:version/>
  <cp:contentType/>
  <cp:contentStatus/>
</cp:coreProperties>
</file>