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3"/>
  </bookViews>
  <sheets>
    <sheet name="Прил№2" sheetId="1" r:id="rId1"/>
    <sheet name="Прил№3" sheetId="2" r:id="rId2"/>
    <sheet name="Прил№5" sheetId="3" r:id="rId3"/>
    <sheet name="Прил№4" sheetId="4" r:id="rId4"/>
    <sheet name="Прил№1" sheetId="5" r:id="rId5"/>
  </sheets>
  <definedNames>
    <definedName name="_xlnm.Print_Area" localSheetId="0">'Прил№2'!$A$1:$F$55</definedName>
    <definedName name="_xlnm.Print_Area" localSheetId="1">'Прил№3'!$A$1:$I$87</definedName>
  </definedNames>
  <calcPr fullCalcOnLoad="1"/>
</workbook>
</file>

<file path=xl/sharedStrings.xml><?xml version="1.0" encoding="utf-8"?>
<sst xmlns="http://schemas.openxmlformats.org/spreadsheetml/2006/main" count="1026" uniqueCount="240">
  <si>
    <t>Наименование показателя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</si>
  <si>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</si>
  <si>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</si>
  <si>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</si>
  <si>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(тыс. руб.)</t>
  </si>
  <si>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</si>
  <si>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</si>
  <si>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</si>
  <si>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</si>
  <si>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</si>
  <si>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</si>
  <si>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</si>
  <si>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</si>
  <si>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07</t>
  </si>
  <si>
    <t>Резервные фонды</t>
  </si>
  <si>
    <t>11</t>
  </si>
  <si>
    <t>12</t>
  </si>
  <si>
    <t>09</t>
  </si>
  <si>
    <t>НАЦИОНАЛЬНАЯ ЭКОНОМИКА</t>
  </si>
  <si>
    <t>05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</si>
  <si>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</si>
  <si>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</si>
  <si>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</si>
  <si>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</si>
  <si>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</si>
  <si>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</si>
  <si>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</si>
  <si>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</si>
  <si>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</si>
  <si>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</si>
  <si>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</si>
  <si>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</si>
  <si>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</si>
  <si>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</si>
  <si>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</si>
  <si>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 И СПОРТ</t>
  </si>
  <si>
    <t>Стационарная медицинская помощь</t>
  </si>
  <si>
    <t>Амбулаторная помощь</t>
  </si>
  <si>
    <t>Скорая медицинская помощь</t>
  </si>
  <si>
    <t>Спорт и физическая культура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</si>
  <si>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</si>
  <si>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</si>
  <si>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</si>
  <si>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</si>
  <si>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</si>
  <si>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</si>
  <si>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</si>
  <si>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</si>
  <si>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</si>
  <si>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</si>
  <si>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</si>
  <si>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Раздел</t>
  </si>
  <si>
    <t>Подраздел</t>
  </si>
  <si>
    <t>% исполнения</t>
  </si>
  <si>
    <t>Код бюджетной классификации Российской Федерации</t>
  </si>
  <si>
    <t>000</t>
  </si>
  <si>
    <t>Налог на доходы физических лиц</t>
  </si>
  <si>
    <t>182</t>
  </si>
  <si>
    <t>801</t>
  </si>
  <si>
    <t>№ п/п</t>
  </si>
  <si>
    <t>1.</t>
  </si>
  <si>
    <t>Национальная безопасность и правоохранительная деятельность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</si>
  <si>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</si>
  <si>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2 02 04000 00 0000 151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</si>
  <si>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</si>
  <si>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</si>
  <si>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</si>
  <si>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Наименование доходов</t>
  </si>
  <si>
    <t>НАЛОГОВЫЕ И НЕНАЛОГОВЫЕ ДОХОДЫ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</si>
  <si>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</si>
  <si>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</si>
  <si>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</si>
  <si>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</si>
  <si>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</si>
  <si>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</si>
  <si>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</si>
  <si>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</si>
  <si>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</si>
  <si>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</si>
  <si>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</si>
  <si>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</si>
  <si>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</si>
  <si>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</si>
  <si>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</si>
  <si>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</si>
  <si>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</si>
  <si>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</si>
  <si>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</si>
  <si>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Резервные фонды органов местного самоуправления</t>
  </si>
  <si>
    <t>Резервные средства</t>
  </si>
  <si>
    <t>870</t>
  </si>
  <si>
    <t>Уплата прочих налогов, сборов и иных платежей</t>
  </si>
  <si>
    <t>Приложение №1</t>
  </si>
  <si>
    <t>Приложение №3</t>
  </si>
  <si>
    <t>Приложение №2</t>
  </si>
  <si>
    <t>Код главы администратора*</t>
  </si>
  <si>
    <t>Утверждено доходов</t>
  </si>
  <si>
    <t>1 00 00000 00 0000 000</t>
  </si>
  <si>
    <t>1 01 02000 01 0000 110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</si>
  <si>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</si>
  <si>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</si>
  <si>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</si>
  <si>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</si>
  <si>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</si>
  <si>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</si>
  <si>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</si>
  <si>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</si>
  <si>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</si>
  <si>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</si>
  <si>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</t>
    </r>
  </si>
  <si>
    <t>1 06 01030 10 0000 110</t>
  </si>
  <si>
    <t>1 06 06000 00 0000 110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</si>
  <si>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</si>
  <si>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1 06 06033 10 0000 110</t>
  </si>
  <si>
    <t xml:space="preserve"> Земельный налог с организаций, обладающих земельным участком, расположенным в границах сельских поселений
</t>
  </si>
  <si>
    <t>1 06 06043 10 0000 110</t>
  </si>
  <si>
    <t xml:space="preserve"> Земельный налог с физических лиц, обладающих земельным участком, расположенным в границах сельских поселений
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</si>
  <si>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</si>
  <si>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</si>
  <si>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</si>
  <si>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</si>
  <si>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</si>
  <si>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</si>
  <si>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2 02 01001 10 0000 151</t>
  </si>
  <si>
    <t>Всего доходов</t>
  </si>
  <si>
    <t>Исполнено</t>
  </si>
  <si>
    <t>1 17 00000 00 0000 000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</si>
  <si>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</si>
  <si>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</si>
  <si>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</si>
  <si>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Код</t>
  </si>
  <si>
    <t>Наименование показателей</t>
  </si>
  <si>
    <t>Целевая статья</t>
  </si>
  <si>
    <t>Вид расходов</t>
  </si>
  <si>
    <t>3</t>
  </si>
  <si>
    <t>4</t>
  </si>
  <si>
    <t>5</t>
  </si>
  <si>
    <t>6</t>
  </si>
  <si>
    <t>7</t>
  </si>
  <si>
    <t>АВЦП" Обеспечение деятельности Администрации МО Онгудайское сельское поселение на 2015-2018 гг.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</si>
  <si>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</si>
  <si>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Подпрограмма "Развитие социально-культурной сферы Онгудайского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</si>
  <si>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</si>
  <si>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
</t>
  </si>
  <si>
    <t>611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</si>
  <si>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</si>
  <si>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</si>
  <si>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1.5.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</si>
  <si>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</si>
  <si>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Непрограммные направления деятельности</t>
  </si>
  <si>
    <t>Высшее должностное лицо сельского поселения и его заместители</t>
  </si>
  <si>
    <t xml:space="preserve">% исполнения </t>
  </si>
  <si>
    <t>Исполнение</t>
  </si>
  <si>
    <t>Приложение 5</t>
  </si>
  <si>
    <t>(тыс. рублей)</t>
  </si>
  <si>
    <t>КОД</t>
  </si>
  <si>
    <t>Наименование программы</t>
  </si>
  <si>
    <t xml:space="preserve">Уточненный план </t>
  </si>
  <si>
    <t>Кассовое исполнение</t>
  </si>
  <si>
    <t>Итого</t>
  </si>
  <si>
    <t>Уточненный план</t>
  </si>
  <si>
    <t>8</t>
  </si>
  <si>
    <t>Администрация Онгудайского сельского поселения</t>
  </si>
  <si>
    <t>1.1.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</si>
  <si>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</si>
  <si>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</si>
  <si>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программа "Комплексное развитие территории Онгудайского сельского поселения на 2015-2018г.г"</t>
  </si>
  <si>
    <t>Закупка товаров, работ, услуг в сфере информационно-коммуникационных технологий</t>
  </si>
  <si>
    <t>1.2.</t>
  </si>
  <si>
    <t>Обеспечение пожарной безопасности</t>
  </si>
  <si>
    <t>Подпрограмма "Устойчивое развитие систем жизнеобеспечения Онгудайского сельского поселения на 2015-2018г.г"</t>
  </si>
  <si>
    <t>1.3.</t>
  </si>
  <si>
    <t>Национальная экономика</t>
  </si>
  <si>
    <t>1.4.</t>
  </si>
  <si>
    <t>Жилищно-коммунальное хозяйство</t>
  </si>
  <si>
    <t>Образование</t>
  </si>
  <si>
    <t>1.6.</t>
  </si>
  <si>
    <t xml:space="preserve">Культура, кинематография </t>
  </si>
  <si>
    <t>1.7.</t>
  </si>
  <si>
    <t>Приложение №4</t>
  </si>
  <si>
    <t>(тыс.руб.)</t>
  </si>
  <si>
    <t>Муниципальная программа "Комплексное развитие территории Онгудайского сельского поселения на 2015-2018гг."</t>
  </si>
  <si>
    <t xml:space="preserve"> Исполнение бюджетных ассигнований бюджета муниципального образования Онгудайское сельское поселение на реализацию муниципальных программ </t>
  </si>
  <si>
    <t>Исполнение доходов бюджета муниципального образования Онгудайское сельское поселение по коду бюджетной классификации доходов бюджетов Российской Федерации за 9 месяцев 2016 года</t>
  </si>
  <si>
    <t>к Постановлению Главы Онгудайского сельского поселения от 18.10.2016 № 626/2</t>
  </si>
  <si>
    <t xml:space="preserve">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</si>
  <si>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</si>
  <si>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</si>
  <si>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</si>
  <si>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</si>
  <si>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</si>
  <si>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постановлению Главы Онгудайского сельского поселения от 18.10.2016 №626/2</t>
  </si>
  <si>
    <t>Исполнение ведомственной структуры расходов бюджета муниципального образования Онгудайское сельское поселение за 9 месяцев 2016 года</t>
  </si>
  <si>
    <t>к постановлению Главы Онгудайского сельского поселения от 18.10.2016 № 626/2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</si>
  <si>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</si>
  <si>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990А001100</t>
  </si>
  <si>
    <t>129</t>
  </si>
  <si>
    <t>Главный распорядитель бюджетных средств</t>
  </si>
  <si>
    <t>Фонд оплаты труда государственных (муниципальных) органов</t>
  </si>
  <si>
    <t>0100000000</t>
  </si>
  <si>
    <t>010А101100</t>
  </si>
  <si>
    <t>010А101110</t>
  </si>
  <si>
    <t>010А101190</t>
  </si>
  <si>
    <t>9900000000</t>
  </si>
  <si>
    <t>990000Ш600</t>
  </si>
  <si>
    <t>Защита населения и территории от чрезвычайных ситуаций природного и техногенного характера, гражданская оборона</t>
  </si>
  <si>
    <t>0120000000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</si>
  <si>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</si>
  <si>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</si>
  <si>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0120200000</t>
  </si>
  <si>
    <t>Другие вопросы в области национальной безопасности и правоохранительной деятельности</t>
  </si>
  <si>
    <t>14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</si>
  <si>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</si>
  <si>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</si>
  <si>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Дорожное хозяйство (Дорожные фонды)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</si>
  <si>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</si>
  <si>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0120100000</t>
  </si>
  <si>
    <t>0140000000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</si>
  <si>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</si>
  <si>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</si>
  <si>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Подпрограмма "Развитие систем коммунальной инфраструктуры на 2015-2018г.г"</t>
  </si>
  <si>
    <t>0120300000</t>
  </si>
  <si>
    <t>0130000000</t>
  </si>
  <si>
    <t>0130300000</t>
  </si>
  <si>
    <t>0130100000</t>
  </si>
  <si>
    <t>0130200000</t>
  </si>
  <si>
    <t>9</t>
  </si>
  <si>
    <t>к Постановлению Главы Онгудайского сельского поселения от 18.10.2016г. № 626/2</t>
  </si>
  <si>
    <t>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Онгудайское сельское поселение  за 9 месяцев 2016 года</t>
  </si>
  <si>
    <t>Функционирование высшего должностного лица субъекта Российской Федерации и муниципального образования</t>
  </si>
  <si>
    <t>2</t>
  </si>
  <si>
    <t>990000Ш000</t>
  </si>
  <si>
    <t>7,2</t>
  </si>
  <si>
    <t>40,38</t>
  </si>
  <si>
    <t>484,34</t>
  </si>
  <si>
    <t>197,31</t>
  </si>
  <si>
    <t>2196,95</t>
  </si>
  <si>
    <t>бюджетных ассигнований по разделам и подразделам классификации расходов  бюджета муниципального образования  Онгудайское сельское поселение за 9 месяцев 2016 года.</t>
  </si>
  <si>
    <t>1688,32</t>
  </si>
  <si>
    <t>за 9 месяцев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</si>
</sst>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 ;\-#,##0.00\ "/>
    <numFmt numFmtId="167" formatCode="0.000"/>
    <numFmt numFmtId="168" formatCode="0.00000"/>
    <numFmt numFmtId="169" formatCode="_-* #,##0.0_р_._-;\-* #,##0.0_р_._-;_-* &quot;-&quot;??_р_._-;_-@_-"/>
  </numFmts>
  <fonts count="3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0"/>
      <color indexed="8"/>
      <name val="Arial Cyr"/>
      <family val="0"/>
    </font>
    <font>
      <b/>
      <sz val="14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Fill="1" applyAlignment="1">
      <alignment/>
    </xf>
    <xf numFmtId="164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horizontal="left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17" applyFont="1" applyFill="1" applyBorder="1" applyAlignment="1">
      <alignment horizontal="justify" vertical="top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3" fillId="0" borderId="0" xfId="21" applyFont="1" applyBorder="1" applyAlignment="1">
      <alignment horizontal="center" wrapText="1"/>
      <protection/>
    </xf>
    <xf numFmtId="0" fontId="22" fillId="0" borderId="0" xfId="18" applyFont="1" applyAlignment="1">
      <alignment wrapText="1"/>
      <protection/>
    </xf>
    <xf numFmtId="0" fontId="10" fillId="2" borderId="0" xfId="0" applyFont="1" applyFill="1" applyAlignment="1">
      <alignment horizontal="center"/>
    </xf>
    <xf numFmtId="167" fontId="7" fillId="0" borderId="0" xfId="17" applyNumberFormat="1" applyFont="1" applyFill="1" applyAlignment="1">
      <alignment/>
      <protection/>
    </xf>
    <xf numFmtId="0" fontId="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0" fillId="0" borderId="0" xfId="0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9" fontId="8" fillId="2" borderId="1" xfId="25" applyNumberFormat="1" applyFont="1" applyFill="1" applyBorder="1" applyAlignment="1">
      <alignment horizontal="center" vertical="center" wrapText="1"/>
    </xf>
    <xf numFmtId="168" fontId="8" fillId="0" borderId="1" xfId="17" applyNumberFormat="1" applyFont="1" applyFill="1" applyBorder="1" applyAlignment="1">
      <alignment horizontal="center" vertical="center" wrapText="1"/>
      <protection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justify" wrapText="1"/>
    </xf>
    <xf numFmtId="2" fontId="24" fillId="2" borderId="1" xfId="25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justify" vertical="center"/>
    </xf>
    <xf numFmtId="0" fontId="24" fillId="2" borderId="1" xfId="0" applyFont="1" applyFill="1" applyBorder="1" applyAlignment="1">
      <alignment horizontal="justify" wrapText="1"/>
    </xf>
    <xf numFmtId="49" fontId="22" fillId="2" borderId="1" xfId="0" applyNumberFormat="1" applyFont="1" applyFill="1" applyBorder="1" applyAlignment="1">
      <alignment vertical="center"/>
    </xf>
    <xf numFmtId="2" fontId="25" fillId="2" borderId="1" xfId="25" applyNumberFormat="1" applyFont="1" applyFill="1" applyBorder="1" applyAlignment="1">
      <alignment horizontal="right" vertical="center" wrapText="1"/>
    </xf>
    <xf numFmtId="0" fontId="13" fillId="0" borderId="0" xfId="17" applyFont="1" applyFill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49" fontId="26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17" fillId="0" borderId="1" xfId="19" applyFont="1" applyFill="1" applyBorder="1" applyAlignment="1">
      <alignment horizontal="left" wrapText="1"/>
      <protection/>
    </xf>
    <xf numFmtId="0" fontId="17" fillId="0" borderId="3" xfId="19" applyFont="1" applyFill="1" applyBorder="1" applyAlignment="1">
      <alignment horizontal="left" wrapText="1"/>
      <protection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wrapText="1"/>
      <protection/>
    </xf>
    <xf numFmtId="0" fontId="1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justify" wrapText="1"/>
    </xf>
    <xf numFmtId="2" fontId="10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2" fontId="10" fillId="2" borderId="1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21" applyFont="1" applyBorder="1" applyAlignment="1">
      <alignment horizontal="center" vertical="center" wrapText="1"/>
      <protection/>
    </xf>
    <xf numFmtId="0" fontId="22" fillId="0" borderId="0" xfId="21" applyFont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0" fontId="14" fillId="0" borderId="0" xfId="18" applyFont="1" applyAlignment="1">
      <alignment wrapText="1"/>
      <protection/>
    </xf>
    <xf numFmtId="0" fontId="13" fillId="0" borderId="0" xfId="21" applyFont="1" applyBorder="1" applyAlignment="1">
      <alignment horizontal="center" wrapText="1"/>
      <protection/>
    </xf>
    <xf numFmtId="0" fontId="22" fillId="0" borderId="0" xfId="18" applyFont="1" applyAlignment="1">
      <alignment wrapText="1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center"/>
    </xf>
    <xf numFmtId="169" fontId="10" fillId="2" borderId="6" xfId="25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 wrapText="1"/>
      <protection/>
    </xf>
    <xf numFmtId="0" fontId="0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2" borderId="0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justify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justify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49" fontId="22" fillId="0" borderId="0" xfId="0" applyNumberFormat="1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2" fontId="10" fillId="0" borderId="0" xfId="0" applyNumberFormat="1" applyFont="1" applyFill="1" applyAlignment="1">
      <alignment wrapText="1"/>
    </xf>
    <xf numFmtId="0" fontId="10" fillId="0" borderId="1" xfId="0" applyNumberFormat="1" applyFont="1" applyFill="1" applyBorder="1" applyAlignment="1" applyProtection="1">
      <alignment wrapText="1"/>
      <protection/>
    </xf>
    <xf numFmtId="14" fontId="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17" fillId="0" borderId="0" xfId="0" applyNumberFormat="1" applyFont="1" applyFill="1" applyAlignment="1">
      <alignment vertical="top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wrapText="1"/>
    </xf>
    <xf numFmtId="1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0" xfId="18" applyFont="1" applyAlignment="1">
      <alignment horizontal="right" wrapText="1"/>
      <protection/>
    </xf>
  </cellXfs>
  <cellStyles count="12">
    <cellStyle name="Normal" xfId="0"/>
    <cellStyle name="Currency" xfId="15"/>
    <cellStyle name="Currency [0]" xfId="16"/>
    <cellStyle name="Обычный 16" xfId="17"/>
    <cellStyle name="Обычный 17" xfId="18"/>
    <cellStyle name="Обычный 18" xfId="19"/>
    <cellStyle name="Обычный 2 2" xfId="20"/>
    <cellStyle name="Обычный_прилож 8,10 -2008г." xfId="21"/>
    <cellStyle name="Percent" xfId="22"/>
    <cellStyle name="Comma" xfId="23"/>
    <cellStyle name="Comma [0]" xfId="24"/>
    <cellStyle name="Финансовый 3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workbookViewId="0" topLeftCell="A15">
      <selection activeCell="D2" sqref="D2:F2"/>
    </sheetView>
  </sheetViews>
  <sheetFormatPr defaultColWidth="9.140625" defaultRowHeight="12.75"/>
  <cols>
    <col min="1" max="1" width="54.140625" style="0" customWidth="1"/>
    <col min="2" max="2" width="9.00390625" style="0" customWidth="1"/>
    <col min="3" max="3" width="7.57421875" style="0" customWidth="1"/>
    <col min="4" max="4" width="14.00390625" style="0" customWidth="1"/>
    <col min="5" max="5" width="13.00390625" style="0" customWidth="1"/>
    <col min="6" max="6" width="16.140625" style="0" customWidth="1"/>
  </cols>
  <sheetData>
    <row r="1" spans="1:6" ht="20.25" customHeight="1">
      <c r="A1" s="129"/>
      <c r="B1" s="129"/>
      <c r="C1" s="5"/>
      <c r="D1" s="136" t="s">
        <v>94</v>
      </c>
      <c r="E1" s="136"/>
      <c r="F1" s="136"/>
    </row>
    <row r="2" spans="1:6" ht="33" customHeight="1">
      <c r="A2" s="7"/>
      <c r="B2" s="7"/>
      <c r="C2" s="5"/>
      <c r="D2" s="121" t="s">
        <v>227</v>
      </c>
      <c r="E2" s="121"/>
      <c r="F2" s="121"/>
    </row>
    <row r="3" spans="1:3" ht="12.75">
      <c r="A3" s="7"/>
      <c r="B3" s="7"/>
      <c r="C3" s="5"/>
    </row>
    <row r="4" spans="1:3" ht="12.75">
      <c r="A4" s="7"/>
      <c r="B4" s="7"/>
      <c r="C4" s="5"/>
    </row>
    <row r="5" spans="1:6" ht="18.75" customHeight="1">
      <c r="A5" s="130" t="s">
        <v>152</v>
      </c>
      <c r="B5" s="131"/>
      <c r="C5" s="131"/>
      <c r="D5" s="132"/>
      <c r="E5" s="133"/>
      <c r="F5" s="133"/>
    </row>
    <row r="6" spans="1:6" ht="42.75" customHeight="1">
      <c r="A6" s="134" t="s">
        <v>237</v>
      </c>
      <c r="B6" s="135"/>
      <c r="C6" s="135"/>
      <c r="D6" s="135"/>
      <c r="E6" s="135"/>
      <c r="F6" s="135"/>
    </row>
    <row r="7" spans="1:6" ht="17.25" customHeight="1">
      <c r="A7" s="62"/>
      <c r="B7" s="63"/>
      <c r="C7" s="63"/>
      <c r="D7" s="63"/>
      <c r="E7" s="63"/>
      <c r="F7" s="194" t="s">
        <v>180</v>
      </c>
    </row>
    <row r="8" spans="1:6" ht="56.25">
      <c r="A8" s="114" t="s">
        <v>0</v>
      </c>
      <c r="B8" s="114" t="s">
        <v>51</v>
      </c>
      <c r="C8" s="114" t="s">
        <v>52</v>
      </c>
      <c r="D8" s="115" t="s">
        <v>160</v>
      </c>
      <c r="E8" s="115" t="s">
        <v>158</v>
      </c>
      <c r="F8" s="116" t="s">
        <v>151</v>
      </c>
    </row>
    <row r="9" spans="1:6" ht="18.75">
      <c r="A9" s="114">
        <v>1</v>
      </c>
      <c r="B9" s="114">
        <v>2</v>
      </c>
      <c r="C9" s="114">
        <v>3</v>
      </c>
      <c r="D9" s="117">
        <v>4</v>
      </c>
      <c r="E9" s="114">
        <v>5</v>
      </c>
      <c r="F9" s="114">
        <v>6</v>
      </c>
    </row>
    <row r="10" spans="1:6" ht="35.25" customHeight="1">
      <c r="A10" s="188" t="s">
        <v>5</v>
      </c>
      <c r="B10" s="189" t="s">
        <v>6</v>
      </c>
      <c r="C10" s="189" t="s">
        <v>7</v>
      </c>
      <c r="D10" s="190">
        <f>D11+D12+D13</f>
        <v>2900.53</v>
      </c>
      <c r="E10" s="190">
        <f>E11+E12+E13</f>
        <v>1915.24</v>
      </c>
      <c r="F10" s="190">
        <f>E10/D10*100</f>
        <v>66.03069094268979</v>
      </c>
    </row>
    <row r="11" spans="1:6" ht="59.25" customHeight="1">
      <c r="A11" s="106" t="s">
        <v>165</v>
      </c>
      <c r="B11" s="107" t="s">
        <v>6</v>
      </c>
      <c r="C11" s="107" t="s">
        <v>8</v>
      </c>
      <c r="D11" s="108">
        <v>541.88</v>
      </c>
      <c r="E11" s="108">
        <v>413.74</v>
      </c>
      <c r="F11" s="112">
        <f aca="true" t="shared" si="0" ref="F11:F55">E11/D11*100</f>
        <v>76.35269801432052</v>
      </c>
    </row>
    <row r="12" spans="1:6" ht="96" customHeight="1">
      <c r="A12" s="109" t="s">
        <v>10</v>
      </c>
      <c r="B12" s="107" t="s">
        <v>6</v>
      </c>
      <c r="C12" s="107" t="s">
        <v>11</v>
      </c>
      <c r="D12" s="108">
        <v>2333.65</v>
      </c>
      <c r="E12" s="108">
        <v>1501.5</v>
      </c>
      <c r="F12" s="112">
        <f t="shared" si="0"/>
        <v>64.34126797077539</v>
      </c>
    </row>
    <row r="13" spans="1:6" ht="22.5" customHeight="1">
      <c r="A13" s="109" t="s">
        <v>14</v>
      </c>
      <c r="B13" s="107" t="s">
        <v>6</v>
      </c>
      <c r="C13" s="107" t="s">
        <v>15</v>
      </c>
      <c r="D13" s="108">
        <v>25</v>
      </c>
      <c r="E13" s="108">
        <v>0</v>
      </c>
      <c r="F13" s="112">
        <f t="shared" si="0"/>
        <v>0</v>
      </c>
    </row>
    <row r="14" spans="1:6" ht="40.5" customHeight="1">
      <c r="A14" s="188" t="s">
        <v>61</v>
      </c>
      <c r="B14" s="192" t="s">
        <v>9</v>
      </c>
      <c r="C14" s="192" t="s">
        <v>7</v>
      </c>
      <c r="D14" s="193">
        <f>D15+D16+D17</f>
        <v>38.8</v>
      </c>
      <c r="E14" s="193">
        <f>E15+E16+E17</f>
        <v>0</v>
      </c>
      <c r="F14" s="190">
        <f t="shared" si="0"/>
        <v>0</v>
      </c>
    </row>
    <row r="15" spans="1:6" ht="72" customHeight="1">
      <c r="A15" s="109" t="s">
        <v>205</v>
      </c>
      <c r="B15" s="107" t="s">
        <v>9</v>
      </c>
      <c r="C15" s="107" t="s">
        <v>17</v>
      </c>
      <c r="D15" s="108">
        <v>12.3</v>
      </c>
      <c r="E15" s="108">
        <v>0</v>
      </c>
      <c r="F15" s="112">
        <f t="shared" si="0"/>
        <v>0</v>
      </c>
    </row>
    <row r="16" spans="1:6" ht="25.5" customHeight="1">
      <c r="A16" s="111" t="s">
        <v>169</v>
      </c>
      <c r="B16" s="107" t="s">
        <v>9</v>
      </c>
      <c r="C16" s="107" t="s">
        <v>41</v>
      </c>
      <c r="D16" s="108">
        <v>25.5</v>
      </c>
      <c r="E16" s="108">
        <v>0</v>
      </c>
      <c r="F16" s="112">
        <f t="shared" si="0"/>
        <v>0</v>
      </c>
    </row>
    <row r="17" spans="1:6" ht="58.5" customHeight="1">
      <c r="A17" s="111" t="s">
        <v>210</v>
      </c>
      <c r="B17" s="107" t="s">
        <v>9</v>
      </c>
      <c r="C17" s="107" t="s">
        <v>211</v>
      </c>
      <c r="D17" s="108">
        <v>1</v>
      </c>
      <c r="E17" s="108">
        <v>0</v>
      </c>
      <c r="F17" s="112">
        <f t="shared" si="0"/>
        <v>0</v>
      </c>
    </row>
    <row r="18" spans="1:6" ht="18.75" customHeight="1">
      <c r="A18" s="191" t="s">
        <v>18</v>
      </c>
      <c r="B18" s="189" t="s">
        <v>11</v>
      </c>
      <c r="C18" s="192" t="s">
        <v>7</v>
      </c>
      <c r="D18" s="190">
        <f>D19+D20</f>
        <v>485.09</v>
      </c>
      <c r="E18" s="190">
        <f>E19+E20</f>
        <v>323.96</v>
      </c>
      <c r="F18" s="190">
        <f t="shared" si="0"/>
        <v>66.78348347729288</v>
      </c>
    </row>
    <row r="19" spans="1:6" ht="18.75" customHeight="1">
      <c r="A19" s="113" t="s">
        <v>214</v>
      </c>
      <c r="B19" s="110" t="s">
        <v>11</v>
      </c>
      <c r="C19" s="107" t="s">
        <v>17</v>
      </c>
      <c r="D19" s="112">
        <v>65</v>
      </c>
      <c r="E19" s="112">
        <v>40</v>
      </c>
      <c r="F19" s="112">
        <f t="shared" si="0"/>
        <v>61.53846153846154</v>
      </c>
    </row>
    <row r="20" spans="1:6" ht="41.25" customHeight="1">
      <c r="A20" s="187" t="s">
        <v>20</v>
      </c>
      <c r="B20" s="110" t="s">
        <v>11</v>
      </c>
      <c r="C20" s="110" t="s">
        <v>16</v>
      </c>
      <c r="D20" s="112">
        <v>420.09</v>
      </c>
      <c r="E20" s="112">
        <v>283.96</v>
      </c>
      <c r="F20" s="112">
        <f t="shared" si="0"/>
        <v>67.59503915827561</v>
      </c>
    </row>
    <row r="21" spans="1:6" ht="18" customHeight="1">
      <c r="A21" s="188" t="s">
        <v>21</v>
      </c>
      <c r="B21" s="189" t="s">
        <v>19</v>
      </c>
      <c r="C21" s="189" t="s">
        <v>7</v>
      </c>
      <c r="D21" s="190">
        <f>D22+D23+D24</f>
        <v>2544.06</v>
      </c>
      <c r="E21" s="190">
        <f>E22+E23+E24</f>
        <v>2452.8</v>
      </c>
      <c r="F21" s="190">
        <f t="shared" si="0"/>
        <v>96.41282045234783</v>
      </c>
    </row>
    <row r="22" spans="1:6" ht="20.25" customHeight="1">
      <c r="A22" s="111" t="s">
        <v>22</v>
      </c>
      <c r="B22" s="107" t="s">
        <v>19</v>
      </c>
      <c r="C22" s="107" t="s">
        <v>8</v>
      </c>
      <c r="D22" s="108">
        <v>1688.32</v>
      </c>
      <c r="E22" s="110" t="s">
        <v>238</v>
      </c>
      <c r="F22" s="112">
        <f t="shared" si="0"/>
        <v>100</v>
      </c>
    </row>
    <row r="23" spans="1:6" ht="15.75" customHeight="1">
      <c r="A23" s="111" t="s">
        <v>23</v>
      </c>
      <c r="B23" s="107" t="s">
        <v>19</v>
      </c>
      <c r="C23" s="107" t="s">
        <v>9</v>
      </c>
      <c r="D23" s="108">
        <v>855.74</v>
      </c>
      <c r="E23" s="108">
        <v>764.48</v>
      </c>
      <c r="F23" s="112">
        <f t="shared" si="0"/>
        <v>89.33554584336363</v>
      </c>
    </row>
    <row r="24" spans="1:6" ht="0.75" customHeight="1" hidden="1">
      <c r="A24" s="111" t="s">
        <v>24</v>
      </c>
      <c r="B24" s="107" t="s">
        <v>19</v>
      </c>
      <c r="C24" s="107" t="s">
        <v>19</v>
      </c>
      <c r="D24" s="108">
        <v>0</v>
      </c>
      <c r="E24" s="108">
        <v>0</v>
      </c>
      <c r="F24" s="112">
        <v>0</v>
      </c>
    </row>
    <row r="25" spans="1:6" ht="16.5" customHeight="1">
      <c r="A25" s="188" t="s">
        <v>25</v>
      </c>
      <c r="B25" s="189" t="s">
        <v>13</v>
      </c>
      <c r="C25" s="189" t="s">
        <v>7</v>
      </c>
      <c r="D25" s="190">
        <f>D29</f>
        <v>593.59</v>
      </c>
      <c r="E25" s="190">
        <f>E29</f>
        <v>517.44</v>
      </c>
      <c r="F25" s="190">
        <f t="shared" si="0"/>
        <v>87.17127983961994</v>
      </c>
    </row>
    <row r="26" spans="1:6" ht="19.5" customHeight="1" hidden="1">
      <c r="A26" s="111" t="s">
        <v>26</v>
      </c>
      <c r="B26" s="107" t="s">
        <v>13</v>
      </c>
      <c r="C26" s="107" t="s">
        <v>6</v>
      </c>
      <c r="D26" s="112"/>
      <c r="E26" s="110"/>
      <c r="F26" s="112" t="e">
        <f t="shared" si="0"/>
        <v>#DIV/0!</v>
      </c>
    </row>
    <row r="27" spans="1:6" ht="16.5" customHeight="1" hidden="1">
      <c r="A27" s="111" t="s">
        <v>27</v>
      </c>
      <c r="B27" s="107" t="s">
        <v>13</v>
      </c>
      <c r="C27" s="107" t="s">
        <v>8</v>
      </c>
      <c r="D27" s="112"/>
      <c r="E27" s="110"/>
      <c r="F27" s="112" t="e">
        <f t="shared" si="0"/>
        <v>#DIV/0!</v>
      </c>
    </row>
    <row r="28" spans="1:6" ht="27" customHeight="1" hidden="1">
      <c r="A28" s="111" t="s">
        <v>28</v>
      </c>
      <c r="B28" s="107" t="s">
        <v>13</v>
      </c>
      <c r="C28" s="107" t="s">
        <v>19</v>
      </c>
      <c r="D28" s="108"/>
      <c r="E28" s="107"/>
      <c r="F28" s="112" t="e">
        <f t="shared" si="0"/>
        <v>#DIV/0!</v>
      </c>
    </row>
    <row r="29" spans="1:6" ht="27" customHeight="1">
      <c r="A29" s="111" t="s">
        <v>29</v>
      </c>
      <c r="B29" s="107" t="s">
        <v>13</v>
      </c>
      <c r="C29" s="107" t="s">
        <v>13</v>
      </c>
      <c r="D29" s="108">
        <v>593.59</v>
      </c>
      <c r="E29" s="108">
        <v>517.44</v>
      </c>
      <c r="F29" s="112">
        <f t="shared" si="0"/>
        <v>87.17127983961994</v>
      </c>
    </row>
    <row r="30" spans="1:6" ht="21" customHeight="1" hidden="1">
      <c r="A30" s="111" t="s">
        <v>30</v>
      </c>
      <c r="B30" s="107" t="s">
        <v>13</v>
      </c>
      <c r="C30" s="107" t="s">
        <v>17</v>
      </c>
      <c r="D30" s="108"/>
      <c r="E30" s="107"/>
      <c r="F30" s="112" t="e">
        <f t="shared" si="0"/>
        <v>#DIV/0!</v>
      </c>
    </row>
    <row r="31" spans="1:6" ht="26.25" customHeight="1">
      <c r="A31" s="188" t="s">
        <v>31</v>
      </c>
      <c r="B31" s="189" t="s">
        <v>32</v>
      </c>
      <c r="C31" s="189" t="s">
        <v>7</v>
      </c>
      <c r="D31" s="190">
        <f>D32+D50</f>
        <v>2196.95</v>
      </c>
      <c r="E31" s="190">
        <f>E32+E50</f>
        <v>1217.94</v>
      </c>
      <c r="F31" s="190">
        <f t="shared" si="0"/>
        <v>55.43776599376409</v>
      </c>
    </row>
    <row r="32" spans="1:6" ht="18.75">
      <c r="A32" s="111" t="s">
        <v>33</v>
      </c>
      <c r="B32" s="107" t="s">
        <v>32</v>
      </c>
      <c r="C32" s="107" t="s">
        <v>6</v>
      </c>
      <c r="D32" s="108">
        <v>2196.95</v>
      </c>
      <c r="E32" s="108">
        <v>1217.94</v>
      </c>
      <c r="F32" s="112">
        <f t="shared" si="0"/>
        <v>55.43776599376409</v>
      </c>
    </row>
    <row r="33" spans="1:6" ht="20.25" customHeight="1" hidden="1">
      <c r="A33" s="111" t="s">
        <v>34</v>
      </c>
      <c r="B33" s="107" t="s">
        <v>32</v>
      </c>
      <c r="C33" s="107" t="s">
        <v>11</v>
      </c>
      <c r="D33" s="108"/>
      <c r="E33" s="107"/>
      <c r="F33" s="112" t="e">
        <f t="shared" si="0"/>
        <v>#DIV/0!</v>
      </c>
    </row>
    <row r="34" spans="1:6" ht="21.75" customHeight="1" hidden="1">
      <c r="A34" s="109" t="s">
        <v>35</v>
      </c>
      <c r="B34" s="110" t="s">
        <v>17</v>
      </c>
      <c r="C34" s="110" t="s">
        <v>7</v>
      </c>
      <c r="D34" s="112"/>
      <c r="E34" s="110"/>
      <c r="F34" s="112" t="e">
        <f t="shared" si="0"/>
        <v>#DIV/0!</v>
      </c>
    </row>
    <row r="35" spans="1:6" ht="22.5" customHeight="1" hidden="1">
      <c r="A35" s="111" t="s">
        <v>36</v>
      </c>
      <c r="B35" s="107" t="s">
        <v>17</v>
      </c>
      <c r="C35" s="107" t="s">
        <v>6</v>
      </c>
      <c r="D35" s="112"/>
      <c r="E35" s="110"/>
      <c r="F35" s="112" t="e">
        <f t="shared" si="0"/>
        <v>#DIV/0!</v>
      </c>
    </row>
    <row r="36" spans="1:6" ht="17.25" customHeight="1" hidden="1">
      <c r="A36" s="111" t="s">
        <v>37</v>
      </c>
      <c r="B36" s="107" t="s">
        <v>17</v>
      </c>
      <c r="C36" s="107" t="s">
        <v>8</v>
      </c>
      <c r="D36" s="112"/>
      <c r="E36" s="110"/>
      <c r="F36" s="112" t="e">
        <f t="shared" si="0"/>
        <v>#DIV/0!</v>
      </c>
    </row>
    <row r="37" spans="1:6" ht="16.5" customHeight="1" hidden="1">
      <c r="A37" s="111" t="s">
        <v>38</v>
      </c>
      <c r="B37" s="107" t="s">
        <v>17</v>
      </c>
      <c r="C37" s="107" t="s">
        <v>11</v>
      </c>
      <c r="D37" s="112"/>
      <c r="E37" s="110"/>
      <c r="F37" s="112" t="e">
        <f t="shared" si="0"/>
        <v>#DIV/0!</v>
      </c>
    </row>
    <row r="38" spans="1:6" ht="16.5" customHeight="1" hidden="1">
      <c r="A38" s="111" t="s">
        <v>39</v>
      </c>
      <c r="B38" s="107" t="s">
        <v>17</v>
      </c>
      <c r="C38" s="107" t="s">
        <v>32</v>
      </c>
      <c r="D38" s="112"/>
      <c r="E38" s="110"/>
      <c r="F38" s="112" t="e">
        <f t="shared" si="0"/>
        <v>#DIV/0!</v>
      </c>
    </row>
    <row r="39" spans="1:6" ht="27" customHeight="1" hidden="1">
      <c r="A39" s="111" t="s">
        <v>40</v>
      </c>
      <c r="B39" s="107" t="s">
        <v>17</v>
      </c>
      <c r="C39" s="107" t="s">
        <v>41</v>
      </c>
      <c r="D39" s="108"/>
      <c r="E39" s="107"/>
      <c r="F39" s="112" t="e">
        <f t="shared" si="0"/>
        <v>#DIV/0!</v>
      </c>
    </row>
    <row r="40" spans="1:6" ht="15.75" customHeight="1" hidden="1">
      <c r="A40" s="109" t="s">
        <v>42</v>
      </c>
      <c r="B40" s="110" t="s">
        <v>41</v>
      </c>
      <c r="C40" s="110" t="s">
        <v>7</v>
      </c>
      <c r="D40" s="112"/>
      <c r="E40" s="110"/>
      <c r="F40" s="112" t="e">
        <f t="shared" si="0"/>
        <v>#DIV/0!</v>
      </c>
    </row>
    <row r="41" spans="1:6" ht="21.75" customHeight="1" hidden="1">
      <c r="A41" s="111" t="s">
        <v>43</v>
      </c>
      <c r="B41" s="107" t="s">
        <v>41</v>
      </c>
      <c r="C41" s="107" t="s">
        <v>8</v>
      </c>
      <c r="D41" s="108"/>
      <c r="E41" s="107"/>
      <c r="F41" s="112" t="e">
        <f t="shared" si="0"/>
        <v>#DIV/0!</v>
      </c>
    </row>
    <row r="42" spans="1:6" ht="24" customHeight="1" hidden="1">
      <c r="A42" s="111" t="s">
        <v>44</v>
      </c>
      <c r="B42" s="107" t="s">
        <v>41</v>
      </c>
      <c r="C42" s="107" t="s">
        <v>9</v>
      </c>
      <c r="D42" s="108"/>
      <c r="E42" s="107"/>
      <c r="F42" s="112" t="e">
        <f t="shared" si="0"/>
        <v>#DIV/0!</v>
      </c>
    </row>
    <row r="43" spans="1:6" ht="18" customHeight="1" hidden="1">
      <c r="A43" s="111" t="s">
        <v>45</v>
      </c>
      <c r="B43" s="107" t="s">
        <v>41</v>
      </c>
      <c r="C43" s="107" t="s">
        <v>12</v>
      </c>
      <c r="D43" s="108"/>
      <c r="E43" s="107"/>
      <c r="F43" s="112" t="e">
        <f t="shared" si="0"/>
        <v>#DIV/0!</v>
      </c>
    </row>
    <row r="44" spans="1:6" ht="20.25" customHeight="1" hidden="1">
      <c r="A44" s="109" t="s">
        <v>46</v>
      </c>
      <c r="B44" s="110" t="s">
        <v>15</v>
      </c>
      <c r="C44" s="110" t="s">
        <v>7</v>
      </c>
      <c r="D44" s="112"/>
      <c r="E44" s="110"/>
      <c r="F44" s="112" t="e">
        <f t="shared" si="0"/>
        <v>#DIV/0!</v>
      </c>
    </row>
    <row r="45" spans="1:6" ht="22.5" customHeight="1" hidden="1">
      <c r="A45" s="111" t="s">
        <v>2</v>
      </c>
      <c r="B45" s="107" t="s">
        <v>15</v>
      </c>
      <c r="C45" s="107" t="s">
        <v>6</v>
      </c>
      <c r="D45" s="112"/>
      <c r="E45" s="110"/>
      <c r="F45" s="112" t="e">
        <f t="shared" si="0"/>
        <v>#DIV/0!</v>
      </c>
    </row>
    <row r="46" spans="1:6" ht="33.75" customHeight="1" hidden="1">
      <c r="A46" s="111" t="s">
        <v>47</v>
      </c>
      <c r="B46" s="107" t="s">
        <v>15</v>
      </c>
      <c r="C46" s="107" t="s">
        <v>8</v>
      </c>
      <c r="D46" s="112"/>
      <c r="E46" s="110"/>
      <c r="F46" s="112" t="e">
        <f t="shared" si="0"/>
        <v>#DIV/0!</v>
      </c>
    </row>
    <row r="47" spans="1:6" ht="30" customHeight="1" hidden="1">
      <c r="A47" s="111" t="s">
        <v>48</v>
      </c>
      <c r="B47" s="107" t="s">
        <v>15</v>
      </c>
      <c r="C47" s="107" t="s">
        <v>9</v>
      </c>
      <c r="D47" s="112"/>
      <c r="E47" s="110"/>
      <c r="F47" s="112" t="e">
        <f t="shared" si="0"/>
        <v>#DIV/0!</v>
      </c>
    </row>
    <row r="48" spans="1:6" ht="20.25" customHeight="1" hidden="1">
      <c r="A48" s="111" t="s">
        <v>49</v>
      </c>
      <c r="B48" s="107" t="s">
        <v>15</v>
      </c>
      <c r="C48" s="107" t="s">
        <v>11</v>
      </c>
      <c r="D48" s="108"/>
      <c r="E48" s="107"/>
      <c r="F48" s="112" t="e">
        <f t="shared" si="0"/>
        <v>#DIV/0!</v>
      </c>
    </row>
    <row r="49" spans="1:6" ht="20.25" customHeight="1" hidden="1">
      <c r="A49" s="113" t="s">
        <v>64</v>
      </c>
      <c r="B49" s="107" t="s">
        <v>41</v>
      </c>
      <c r="C49" s="107" t="s">
        <v>7</v>
      </c>
      <c r="D49" s="108">
        <f>D50</f>
        <v>0</v>
      </c>
      <c r="E49" s="108">
        <f>E50</f>
        <v>0</v>
      </c>
      <c r="F49" s="112" t="e">
        <f t="shared" si="0"/>
        <v>#DIV/0!</v>
      </c>
    </row>
    <row r="50" spans="1:6" ht="20.25" customHeight="1" hidden="1">
      <c r="A50" s="111" t="s">
        <v>44</v>
      </c>
      <c r="B50" s="107" t="s">
        <v>41</v>
      </c>
      <c r="C50" s="107" t="s">
        <v>9</v>
      </c>
      <c r="D50" s="108"/>
      <c r="E50" s="108"/>
      <c r="F50" s="112" t="e">
        <f t="shared" si="0"/>
        <v>#DIV/0!</v>
      </c>
    </row>
    <row r="51" spans="1:6" ht="20.25" customHeight="1" hidden="1">
      <c r="A51" s="113" t="s">
        <v>42</v>
      </c>
      <c r="B51" s="107" t="s">
        <v>41</v>
      </c>
      <c r="C51" s="107" t="s">
        <v>9</v>
      </c>
      <c r="D51" s="108">
        <v>0</v>
      </c>
      <c r="E51" s="108">
        <f>E52</f>
        <v>0</v>
      </c>
      <c r="F51" s="112" t="e">
        <f t="shared" si="0"/>
        <v>#DIV/0!</v>
      </c>
    </row>
    <row r="52" spans="1:6" ht="20.25" customHeight="1" hidden="1">
      <c r="A52" s="113" t="s">
        <v>44</v>
      </c>
      <c r="B52" s="107" t="s">
        <v>41</v>
      </c>
      <c r="C52" s="107" t="s">
        <v>9</v>
      </c>
      <c r="D52" s="108">
        <v>0</v>
      </c>
      <c r="E52" s="108">
        <v>0</v>
      </c>
      <c r="F52" s="112" t="e">
        <f t="shared" si="0"/>
        <v>#DIV/0!</v>
      </c>
    </row>
    <row r="53" spans="1:6" ht="20.25" customHeight="1">
      <c r="A53" s="191" t="s">
        <v>65</v>
      </c>
      <c r="B53" s="192" t="s">
        <v>15</v>
      </c>
      <c r="C53" s="192" t="s">
        <v>7</v>
      </c>
      <c r="D53" s="193">
        <f>D54</f>
        <v>271.97</v>
      </c>
      <c r="E53" s="193">
        <f>E54</f>
        <v>188.49</v>
      </c>
      <c r="F53" s="190">
        <f t="shared" si="0"/>
        <v>69.30543809979042</v>
      </c>
    </row>
    <row r="54" spans="1:6" ht="38.25" customHeight="1">
      <c r="A54" s="113" t="s">
        <v>66</v>
      </c>
      <c r="B54" s="107" t="s">
        <v>15</v>
      </c>
      <c r="C54" s="107" t="s">
        <v>19</v>
      </c>
      <c r="D54" s="108">
        <v>271.97</v>
      </c>
      <c r="E54" s="108">
        <v>188.49</v>
      </c>
      <c r="F54" s="112">
        <f t="shared" si="0"/>
        <v>69.30543809979042</v>
      </c>
    </row>
    <row r="55" spans="1:6" ht="18.75">
      <c r="A55" s="188" t="s">
        <v>50</v>
      </c>
      <c r="B55" s="189"/>
      <c r="C55" s="189"/>
      <c r="D55" s="190">
        <f>D10+D14+D18+D21+D25+D31+D53</f>
        <v>9030.99</v>
      </c>
      <c r="E55" s="190">
        <f>E10+E14+E18+E21+E25+E31+E53</f>
        <v>6615.870000000001</v>
      </c>
      <c r="F55" s="190">
        <f t="shared" si="0"/>
        <v>73.2574169609312</v>
      </c>
    </row>
  </sheetData>
  <mergeCells count="5">
    <mergeCell ref="A1:B1"/>
    <mergeCell ref="A5:F5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88"/>
  <sheetViews>
    <sheetView view="pageBreakPreview" zoomScaleSheetLayoutView="100" workbookViewId="0" topLeftCell="A1">
      <selection activeCell="B37" sqref="B37"/>
    </sheetView>
  </sheetViews>
  <sheetFormatPr defaultColWidth="9.140625" defaultRowHeight="12.75"/>
  <cols>
    <col min="1" max="1" width="5.8515625" style="0" customWidth="1"/>
    <col min="2" max="2" width="39.140625" style="0" customWidth="1"/>
    <col min="3" max="3" width="7.140625" style="0" customWidth="1"/>
    <col min="4" max="4" width="6.8515625" style="0" customWidth="1"/>
    <col min="5" max="5" width="14.28125" style="0" customWidth="1"/>
    <col min="6" max="6" width="7.7109375" style="0" customWidth="1"/>
    <col min="7" max="8" width="14.140625" style="0" customWidth="1"/>
    <col min="9" max="9" width="13.28125" style="12" customWidth="1"/>
    <col min="10" max="10" width="13.7109375" style="0" hidden="1" customWidth="1"/>
    <col min="11" max="45" width="9.140625" style="11" customWidth="1"/>
  </cols>
  <sheetData>
    <row r="1" spans="1:45" ht="12.75">
      <c r="A1" s="129"/>
      <c r="B1" s="129"/>
      <c r="C1" s="5"/>
      <c r="D1" s="5"/>
      <c r="E1" s="5"/>
      <c r="F1" s="139" t="s">
        <v>93</v>
      </c>
      <c r="G1" s="139"/>
      <c r="H1" s="139"/>
      <c r="I1" s="13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33.75" customHeight="1">
      <c r="A2" s="7"/>
      <c r="B2" s="7"/>
      <c r="C2" s="5"/>
      <c r="D2" s="5"/>
      <c r="E2" s="5"/>
      <c r="F2" s="140" t="s">
        <v>227</v>
      </c>
      <c r="G2" s="140"/>
      <c r="H2" s="140"/>
      <c r="I2" s="14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33.75" customHeight="1">
      <c r="A3" s="7"/>
      <c r="B3" s="7"/>
      <c r="C3" s="5"/>
      <c r="D3" s="5"/>
      <c r="E3" s="5"/>
      <c r="F3" s="61"/>
      <c r="G3" s="61"/>
      <c r="H3" s="61"/>
      <c r="I3" s="6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.75">
      <c r="A4" s="141" t="s">
        <v>152</v>
      </c>
      <c r="B4" s="141"/>
      <c r="C4" s="141"/>
      <c r="D4" s="141"/>
      <c r="E4" s="141"/>
      <c r="F4" s="141"/>
      <c r="G4" s="141"/>
      <c r="H4" s="141"/>
      <c r="I4" s="14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85.5" customHeight="1">
      <c r="A5" s="137" t="s">
        <v>228</v>
      </c>
      <c r="B5" s="137"/>
      <c r="C5" s="137"/>
      <c r="D5" s="137"/>
      <c r="E5" s="137"/>
      <c r="F5" s="137"/>
      <c r="G5" s="137"/>
      <c r="H5" s="137"/>
      <c r="I5" s="13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" customHeight="1">
      <c r="A6" s="84"/>
      <c r="B6" s="84"/>
      <c r="C6" s="84"/>
      <c r="D6" s="84"/>
      <c r="E6" s="84"/>
      <c r="F6" s="84"/>
      <c r="G6" s="84"/>
      <c r="H6" s="84"/>
      <c r="I6" s="60" t="s">
        <v>180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9" s="161" customFormat="1" ht="55.5" customHeight="1">
      <c r="A7" s="33" t="s">
        <v>130</v>
      </c>
      <c r="B7" s="33" t="s">
        <v>131</v>
      </c>
      <c r="C7" s="34" t="s">
        <v>51</v>
      </c>
      <c r="D7" s="34" t="s">
        <v>52</v>
      </c>
      <c r="E7" s="34" t="s">
        <v>132</v>
      </c>
      <c r="F7" s="34" t="s">
        <v>133</v>
      </c>
      <c r="G7" s="34" t="s">
        <v>157</v>
      </c>
      <c r="H7" s="35" t="s">
        <v>158</v>
      </c>
      <c r="I7" s="33" t="s">
        <v>151</v>
      </c>
    </row>
    <row r="8" spans="1:9" s="162" customFormat="1" ht="15.75">
      <c r="A8" s="33">
        <v>1</v>
      </c>
      <c r="B8" s="33">
        <v>2</v>
      </c>
      <c r="C8" s="35" t="s">
        <v>134</v>
      </c>
      <c r="D8" s="35" t="s">
        <v>135</v>
      </c>
      <c r="E8" s="35" t="s">
        <v>136</v>
      </c>
      <c r="F8" s="35" t="s">
        <v>137</v>
      </c>
      <c r="G8" s="35" t="s">
        <v>138</v>
      </c>
      <c r="H8" s="33">
        <v>8</v>
      </c>
      <c r="I8" s="33">
        <v>9</v>
      </c>
    </row>
    <row r="9" spans="1:9" s="162" customFormat="1" ht="15.75">
      <c r="A9" s="58">
        <v>1</v>
      </c>
      <c r="B9" s="54" t="s">
        <v>164</v>
      </c>
      <c r="C9" s="170" t="s">
        <v>6</v>
      </c>
      <c r="D9" s="170"/>
      <c r="E9" s="170"/>
      <c r="F9" s="170"/>
      <c r="G9" s="171">
        <f>G10+G14+G23</f>
        <v>2900.531</v>
      </c>
      <c r="H9" s="171">
        <f>H10+H14+H23</f>
        <v>1915.25</v>
      </c>
      <c r="I9" s="37">
        <f>H9/G9*100</f>
        <v>66.03101294211301</v>
      </c>
    </row>
    <row r="10" spans="1:9" s="163" customFormat="1" ht="70.5" customHeight="1">
      <c r="A10" s="27"/>
      <c r="B10" s="57" t="s">
        <v>229</v>
      </c>
      <c r="C10" s="34" t="s">
        <v>6</v>
      </c>
      <c r="D10" s="34" t="s">
        <v>8</v>
      </c>
      <c r="E10" s="34"/>
      <c r="F10" s="34"/>
      <c r="G10" s="38">
        <f>G11</f>
        <v>541.877</v>
      </c>
      <c r="H10" s="38">
        <f>H11</f>
        <v>413.74</v>
      </c>
      <c r="I10" s="38">
        <f aca="true" t="shared" si="0" ref="I10:I71">H10/G10*100</f>
        <v>76.35312072665938</v>
      </c>
    </row>
    <row r="11" spans="1:9" s="162" customFormat="1" ht="31.5">
      <c r="A11" s="33"/>
      <c r="B11" s="172" t="s">
        <v>150</v>
      </c>
      <c r="C11" s="34" t="s">
        <v>6</v>
      </c>
      <c r="D11" s="34" t="s">
        <v>8</v>
      </c>
      <c r="E11" s="34" t="s">
        <v>195</v>
      </c>
      <c r="F11" s="34"/>
      <c r="G11" s="38">
        <f>G12+G13</f>
        <v>541.877</v>
      </c>
      <c r="H11" s="38">
        <f>H12+H13</f>
        <v>413.74</v>
      </c>
      <c r="I11" s="38">
        <f t="shared" si="0"/>
        <v>76.35312072665938</v>
      </c>
    </row>
    <row r="12" spans="1:10" s="162" customFormat="1" ht="31.5">
      <c r="A12" s="33"/>
      <c r="B12" s="173" t="s">
        <v>198</v>
      </c>
      <c r="C12" s="34" t="s">
        <v>6</v>
      </c>
      <c r="D12" s="34" t="s">
        <v>8</v>
      </c>
      <c r="E12" s="34" t="s">
        <v>195</v>
      </c>
      <c r="F12" s="34" t="s">
        <v>78</v>
      </c>
      <c r="G12" s="38">
        <v>416.188</v>
      </c>
      <c r="H12" s="38">
        <v>324.95</v>
      </c>
      <c r="I12" s="38">
        <f t="shared" si="0"/>
        <v>78.0776956567705</v>
      </c>
      <c r="J12" s="163"/>
    </row>
    <row r="13" spans="1:9" s="162" customFormat="1" ht="94.5">
      <c r="A13" s="33"/>
      <c r="B13" s="57" t="s">
        <v>194</v>
      </c>
      <c r="C13" s="34" t="s">
        <v>6</v>
      </c>
      <c r="D13" s="34" t="s">
        <v>8</v>
      </c>
      <c r="E13" s="34" t="s">
        <v>195</v>
      </c>
      <c r="F13" s="34" t="s">
        <v>196</v>
      </c>
      <c r="G13" s="38">
        <v>125.689</v>
      </c>
      <c r="H13" s="38">
        <v>88.79</v>
      </c>
      <c r="I13" s="38">
        <f t="shared" si="0"/>
        <v>70.64261789018929</v>
      </c>
    </row>
    <row r="14" spans="1:10" s="162" customFormat="1" ht="101.25" customHeight="1">
      <c r="A14" s="36" t="s">
        <v>230</v>
      </c>
      <c r="B14" s="54" t="s">
        <v>10</v>
      </c>
      <c r="C14" s="36" t="s">
        <v>6</v>
      </c>
      <c r="D14" s="36" t="s">
        <v>11</v>
      </c>
      <c r="E14" s="36"/>
      <c r="F14" s="36"/>
      <c r="G14" s="37">
        <f>G15</f>
        <v>2333.654</v>
      </c>
      <c r="H14" s="37">
        <f>H15</f>
        <v>1501.51</v>
      </c>
      <c r="I14" s="37">
        <f t="shared" si="0"/>
        <v>64.34158619915378</v>
      </c>
      <c r="J14" s="163"/>
    </row>
    <row r="15" spans="1:9" s="162" customFormat="1" ht="65.25" customHeight="1">
      <c r="A15" s="36"/>
      <c r="B15" s="45" t="s">
        <v>139</v>
      </c>
      <c r="C15" s="36" t="s">
        <v>6</v>
      </c>
      <c r="D15" s="36" t="s">
        <v>11</v>
      </c>
      <c r="E15" s="36" t="s">
        <v>200</v>
      </c>
      <c r="F15" s="36"/>
      <c r="G15" s="37">
        <f>G16+G17+G18+G19+G20+G21+G22</f>
        <v>2333.654</v>
      </c>
      <c r="H15" s="37">
        <f>H16+H17+H18+H19+H20+H21+H22</f>
        <v>1501.51</v>
      </c>
      <c r="I15" s="37">
        <f t="shared" si="0"/>
        <v>64.34158619915378</v>
      </c>
    </row>
    <row r="16" spans="1:10" s="162" customFormat="1" ht="45.75" customHeight="1">
      <c r="A16" s="36"/>
      <c r="B16" s="173" t="s">
        <v>198</v>
      </c>
      <c r="C16" s="34" t="s">
        <v>6</v>
      </c>
      <c r="D16" s="34" t="s">
        <v>11</v>
      </c>
      <c r="E16" s="34" t="s">
        <v>201</v>
      </c>
      <c r="F16" s="34" t="s">
        <v>78</v>
      </c>
      <c r="G16" s="38">
        <v>1313.628</v>
      </c>
      <c r="H16" s="38">
        <v>896.71</v>
      </c>
      <c r="I16" s="38">
        <f t="shared" si="0"/>
        <v>68.26209550953543</v>
      </c>
      <c r="J16" s="163"/>
    </row>
    <row r="17" spans="1:9" s="162" customFormat="1" ht="105" customHeight="1">
      <c r="A17" s="36"/>
      <c r="B17" s="57" t="s">
        <v>194</v>
      </c>
      <c r="C17" s="34" t="s">
        <v>6</v>
      </c>
      <c r="D17" s="34" t="s">
        <v>11</v>
      </c>
      <c r="E17" s="34" t="s">
        <v>201</v>
      </c>
      <c r="F17" s="34" t="s">
        <v>196</v>
      </c>
      <c r="G17" s="38">
        <v>396.716</v>
      </c>
      <c r="H17" s="38">
        <v>264.94</v>
      </c>
      <c r="I17" s="38">
        <f t="shared" si="0"/>
        <v>66.7832908176126</v>
      </c>
    </row>
    <row r="18" spans="1:10" s="162" customFormat="1" ht="46.5" customHeight="1">
      <c r="A18" s="36"/>
      <c r="B18" s="57" t="s">
        <v>79</v>
      </c>
      <c r="C18" s="34" t="s">
        <v>6</v>
      </c>
      <c r="D18" s="34" t="s">
        <v>11</v>
      </c>
      <c r="E18" s="34" t="s">
        <v>202</v>
      </c>
      <c r="F18" s="34" t="s">
        <v>80</v>
      </c>
      <c r="G18" s="38">
        <v>4.7</v>
      </c>
      <c r="H18" s="38">
        <v>0</v>
      </c>
      <c r="I18" s="38">
        <f t="shared" si="0"/>
        <v>0</v>
      </c>
      <c r="J18" s="163"/>
    </row>
    <row r="19" spans="1:9" s="162" customFormat="1" ht="56.25" customHeight="1">
      <c r="A19" s="36"/>
      <c r="B19" s="57" t="s">
        <v>167</v>
      </c>
      <c r="C19" s="34" t="s">
        <v>6</v>
      </c>
      <c r="D19" s="34" t="s">
        <v>11</v>
      </c>
      <c r="E19" s="34" t="s">
        <v>202</v>
      </c>
      <c r="F19" s="34" t="s">
        <v>81</v>
      </c>
      <c r="G19" s="34">
        <v>183.81</v>
      </c>
      <c r="H19" s="38">
        <v>105.37</v>
      </c>
      <c r="I19" s="38">
        <f t="shared" si="0"/>
        <v>57.32549915673793</v>
      </c>
    </row>
    <row r="20" spans="1:10" s="162" customFormat="1" ht="61.5" customHeight="1">
      <c r="A20" s="36"/>
      <c r="B20" s="57" t="s">
        <v>82</v>
      </c>
      <c r="C20" s="34" t="s">
        <v>6</v>
      </c>
      <c r="D20" s="34" t="s">
        <v>11</v>
      </c>
      <c r="E20" s="34" t="s">
        <v>202</v>
      </c>
      <c r="F20" s="34" t="s">
        <v>83</v>
      </c>
      <c r="G20" s="34">
        <v>403.19</v>
      </c>
      <c r="H20" s="38">
        <v>205.96</v>
      </c>
      <c r="I20" s="38">
        <f t="shared" si="0"/>
        <v>51.08261613631291</v>
      </c>
      <c r="J20" s="163"/>
    </row>
    <row r="21" spans="1:9" s="162" customFormat="1" ht="45.75" customHeight="1">
      <c r="A21" s="36"/>
      <c r="B21" s="57" t="s">
        <v>84</v>
      </c>
      <c r="C21" s="34" t="s">
        <v>6</v>
      </c>
      <c r="D21" s="34" t="s">
        <v>11</v>
      </c>
      <c r="E21" s="34" t="s">
        <v>202</v>
      </c>
      <c r="F21" s="34">
        <v>851</v>
      </c>
      <c r="G21" s="34">
        <v>16.61</v>
      </c>
      <c r="H21" s="38">
        <v>16.61</v>
      </c>
      <c r="I21" s="38">
        <f t="shared" si="0"/>
        <v>100</v>
      </c>
    </row>
    <row r="22" spans="1:10" s="162" customFormat="1" ht="44.25" customHeight="1">
      <c r="A22" s="36"/>
      <c r="B22" s="57" t="s">
        <v>91</v>
      </c>
      <c r="C22" s="34" t="s">
        <v>6</v>
      </c>
      <c r="D22" s="34" t="s">
        <v>11</v>
      </c>
      <c r="E22" s="34" t="s">
        <v>202</v>
      </c>
      <c r="F22" s="34">
        <v>852</v>
      </c>
      <c r="G22" s="38">
        <v>15</v>
      </c>
      <c r="H22" s="38">
        <v>11.92</v>
      </c>
      <c r="I22" s="38">
        <f t="shared" si="0"/>
        <v>79.46666666666667</v>
      </c>
      <c r="J22" s="163"/>
    </row>
    <row r="23" spans="1:10" s="164" customFormat="1" ht="28.5" customHeight="1">
      <c r="A23" s="53"/>
      <c r="B23" s="174" t="s">
        <v>14</v>
      </c>
      <c r="C23" s="34" t="s">
        <v>6</v>
      </c>
      <c r="D23" s="34" t="s">
        <v>15</v>
      </c>
      <c r="E23" s="98"/>
      <c r="F23" s="34"/>
      <c r="G23" s="34">
        <v>25</v>
      </c>
      <c r="H23" s="38">
        <f>H24</f>
        <v>0</v>
      </c>
      <c r="I23" s="38">
        <f t="shared" si="0"/>
        <v>0</v>
      </c>
      <c r="J23" s="162"/>
    </row>
    <row r="24" spans="1:10" s="165" customFormat="1" ht="36.75" customHeight="1">
      <c r="A24" s="175"/>
      <c r="B24" s="174" t="s">
        <v>14</v>
      </c>
      <c r="C24" s="34" t="s">
        <v>6</v>
      </c>
      <c r="D24" s="34" t="s">
        <v>15</v>
      </c>
      <c r="E24" s="34" t="s">
        <v>231</v>
      </c>
      <c r="F24" s="34"/>
      <c r="G24" s="34">
        <v>25</v>
      </c>
      <c r="H24" s="38">
        <f>H25</f>
        <v>0</v>
      </c>
      <c r="I24" s="38">
        <f t="shared" si="0"/>
        <v>0</v>
      </c>
      <c r="J24" s="163"/>
    </row>
    <row r="25" spans="1:10" s="165" customFormat="1" ht="24" customHeight="1">
      <c r="A25" s="175"/>
      <c r="B25" s="57" t="s">
        <v>89</v>
      </c>
      <c r="C25" s="34" t="s">
        <v>6</v>
      </c>
      <c r="D25" s="34" t="s">
        <v>15</v>
      </c>
      <c r="E25" s="34" t="s">
        <v>204</v>
      </c>
      <c r="F25" s="34" t="s">
        <v>90</v>
      </c>
      <c r="G25" s="34">
        <v>25</v>
      </c>
      <c r="H25" s="38">
        <v>0</v>
      </c>
      <c r="I25" s="38">
        <f t="shared" si="0"/>
        <v>0</v>
      </c>
      <c r="J25" s="162"/>
    </row>
    <row r="26" spans="1:10" s="164" customFormat="1" ht="43.5" customHeight="1">
      <c r="A26" s="53">
        <v>3</v>
      </c>
      <c r="B26" s="54" t="s">
        <v>61</v>
      </c>
      <c r="C26" s="36" t="s">
        <v>9</v>
      </c>
      <c r="D26" s="36"/>
      <c r="E26" s="36"/>
      <c r="F26" s="36"/>
      <c r="G26" s="36">
        <v>38.8</v>
      </c>
      <c r="H26" s="37">
        <f>H27+H32+H37</f>
        <v>0</v>
      </c>
      <c r="I26" s="37">
        <f t="shared" si="0"/>
        <v>0</v>
      </c>
      <c r="J26" s="163"/>
    </row>
    <row r="27" spans="1:10" s="164" customFormat="1" ht="65.25" customHeight="1">
      <c r="A27" s="53"/>
      <c r="B27" s="176" t="s">
        <v>205</v>
      </c>
      <c r="C27" s="34" t="s">
        <v>9</v>
      </c>
      <c r="D27" s="34" t="s">
        <v>17</v>
      </c>
      <c r="E27" s="34"/>
      <c r="F27" s="34"/>
      <c r="G27" s="34">
        <v>12.3</v>
      </c>
      <c r="H27" s="38">
        <f aca="true" t="shared" si="1" ref="H27:I30">H28</f>
        <v>0</v>
      </c>
      <c r="I27" s="38">
        <f t="shared" si="0"/>
        <v>0</v>
      </c>
      <c r="J27" s="162"/>
    </row>
    <row r="28" spans="1:10" s="164" customFormat="1" ht="57" customHeight="1">
      <c r="A28" s="53"/>
      <c r="B28" s="96" t="s">
        <v>166</v>
      </c>
      <c r="C28" s="34" t="s">
        <v>9</v>
      </c>
      <c r="D28" s="34" t="s">
        <v>17</v>
      </c>
      <c r="E28" s="34" t="s">
        <v>199</v>
      </c>
      <c r="F28" s="36"/>
      <c r="G28" s="34">
        <v>12.3</v>
      </c>
      <c r="H28" s="38">
        <f t="shared" si="1"/>
        <v>0</v>
      </c>
      <c r="I28" s="38">
        <f t="shared" si="0"/>
        <v>0</v>
      </c>
      <c r="J28" s="163"/>
    </row>
    <row r="29" spans="1:10" s="164" customFormat="1" ht="57" customHeight="1">
      <c r="A29" s="53"/>
      <c r="B29" s="96" t="s">
        <v>170</v>
      </c>
      <c r="C29" s="34" t="s">
        <v>9</v>
      </c>
      <c r="D29" s="34" t="s">
        <v>17</v>
      </c>
      <c r="E29" s="34" t="s">
        <v>206</v>
      </c>
      <c r="F29" s="36"/>
      <c r="G29" s="34">
        <v>12.3</v>
      </c>
      <c r="H29" s="38">
        <f t="shared" si="1"/>
        <v>0</v>
      </c>
      <c r="I29" s="38">
        <f t="shared" si="0"/>
        <v>0</v>
      </c>
      <c r="J29" s="162"/>
    </row>
    <row r="30" spans="1:10" s="164" customFormat="1" ht="154.5" customHeight="1">
      <c r="A30" s="53"/>
      <c r="B30" s="177" t="s">
        <v>207</v>
      </c>
      <c r="C30" s="34" t="s">
        <v>9</v>
      </c>
      <c r="D30" s="34" t="s">
        <v>17</v>
      </c>
      <c r="E30" s="34" t="s">
        <v>208</v>
      </c>
      <c r="F30" s="34"/>
      <c r="G30" s="34">
        <v>12.3</v>
      </c>
      <c r="H30" s="38">
        <f t="shared" si="1"/>
        <v>0</v>
      </c>
      <c r="I30" s="38">
        <f t="shared" si="0"/>
        <v>0</v>
      </c>
      <c r="J30" s="163"/>
    </row>
    <row r="31" spans="1:10" s="164" customFormat="1" ht="63.75" customHeight="1">
      <c r="A31" s="53"/>
      <c r="B31" s="52" t="s">
        <v>82</v>
      </c>
      <c r="C31" s="34" t="s">
        <v>9</v>
      </c>
      <c r="D31" s="34" t="s">
        <v>17</v>
      </c>
      <c r="E31" s="34" t="s">
        <v>208</v>
      </c>
      <c r="F31" s="42" t="s">
        <v>83</v>
      </c>
      <c r="G31" s="42">
        <v>12.3</v>
      </c>
      <c r="H31" s="38">
        <v>0</v>
      </c>
      <c r="I31" s="38">
        <f t="shared" si="0"/>
        <v>0</v>
      </c>
      <c r="J31" s="162"/>
    </row>
    <row r="32" spans="1:10" s="164" customFormat="1" ht="30.75" customHeight="1">
      <c r="A32" s="53"/>
      <c r="B32" s="57" t="s">
        <v>169</v>
      </c>
      <c r="C32" s="34" t="s">
        <v>9</v>
      </c>
      <c r="D32" s="34" t="s">
        <v>41</v>
      </c>
      <c r="E32" s="36"/>
      <c r="F32" s="36"/>
      <c r="G32" s="34">
        <v>25.5</v>
      </c>
      <c r="H32" s="38">
        <f>H33</f>
        <v>0</v>
      </c>
      <c r="I32" s="38">
        <f t="shared" si="0"/>
        <v>0</v>
      </c>
      <c r="J32" s="163"/>
    </row>
    <row r="33" spans="1:10" s="164" customFormat="1" ht="55.5" customHeight="1">
      <c r="A33" s="53"/>
      <c r="B33" s="96" t="s">
        <v>166</v>
      </c>
      <c r="C33" s="34" t="s">
        <v>9</v>
      </c>
      <c r="D33" s="34" t="s">
        <v>41</v>
      </c>
      <c r="E33" s="34" t="s">
        <v>199</v>
      </c>
      <c r="F33" s="34"/>
      <c r="G33" s="34">
        <v>25.5</v>
      </c>
      <c r="H33" s="38">
        <f aca="true" t="shared" si="2" ref="H33:I35">H34</f>
        <v>0</v>
      </c>
      <c r="I33" s="38">
        <f t="shared" si="0"/>
        <v>0</v>
      </c>
      <c r="J33" s="162"/>
    </row>
    <row r="34" spans="1:10" s="164" customFormat="1" ht="71.25" customHeight="1">
      <c r="A34" s="53"/>
      <c r="B34" s="96" t="s">
        <v>170</v>
      </c>
      <c r="C34" s="34" t="s">
        <v>9</v>
      </c>
      <c r="D34" s="34" t="s">
        <v>41</v>
      </c>
      <c r="E34" s="34" t="s">
        <v>206</v>
      </c>
      <c r="F34" s="34"/>
      <c r="G34" s="34">
        <v>25.5</v>
      </c>
      <c r="H34" s="38">
        <f t="shared" si="2"/>
        <v>0</v>
      </c>
      <c r="I34" s="38">
        <f t="shared" si="0"/>
        <v>0</v>
      </c>
      <c r="J34" s="163"/>
    </row>
    <row r="35" spans="1:10" s="164" customFormat="1" ht="115.5" customHeight="1">
      <c r="A35" s="53"/>
      <c r="B35" s="178" t="s">
        <v>140</v>
      </c>
      <c r="C35" s="34" t="s">
        <v>9</v>
      </c>
      <c r="D35" s="34" t="s">
        <v>41</v>
      </c>
      <c r="E35" s="34" t="s">
        <v>209</v>
      </c>
      <c r="F35" s="34"/>
      <c r="G35" s="34">
        <v>25.5</v>
      </c>
      <c r="H35" s="38">
        <f t="shared" si="2"/>
        <v>0</v>
      </c>
      <c r="I35" s="38">
        <f t="shared" si="0"/>
        <v>0</v>
      </c>
      <c r="J35" s="162"/>
    </row>
    <row r="36" spans="1:10" s="164" customFormat="1" ht="60.75" customHeight="1">
      <c r="A36" s="53"/>
      <c r="B36" s="52" t="s">
        <v>82</v>
      </c>
      <c r="C36" s="34" t="s">
        <v>9</v>
      </c>
      <c r="D36" s="34" t="s">
        <v>41</v>
      </c>
      <c r="E36" s="34" t="s">
        <v>209</v>
      </c>
      <c r="F36" s="34">
        <v>244</v>
      </c>
      <c r="G36" s="34">
        <v>25.5</v>
      </c>
      <c r="H36" s="38">
        <v>0</v>
      </c>
      <c r="I36" s="38">
        <f t="shared" si="0"/>
        <v>0</v>
      </c>
      <c r="J36" s="163"/>
    </row>
    <row r="37" spans="1:10" s="164" customFormat="1" ht="62.25" customHeight="1">
      <c r="A37" s="53"/>
      <c r="B37" s="178" t="s">
        <v>210</v>
      </c>
      <c r="C37" s="34" t="s">
        <v>9</v>
      </c>
      <c r="D37" s="34" t="s">
        <v>211</v>
      </c>
      <c r="E37" s="34"/>
      <c r="F37" s="34"/>
      <c r="G37" s="38">
        <v>1</v>
      </c>
      <c r="H37" s="38">
        <f aca="true" t="shared" si="3" ref="H37:I40">H38</f>
        <v>0</v>
      </c>
      <c r="I37" s="38">
        <f t="shared" si="0"/>
        <v>0</v>
      </c>
      <c r="J37" s="162"/>
    </row>
    <row r="38" spans="1:10" s="164" customFormat="1" ht="64.5" customHeight="1">
      <c r="A38" s="53"/>
      <c r="B38" s="96" t="s">
        <v>166</v>
      </c>
      <c r="C38" s="34" t="s">
        <v>9</v>
      </c>
      <c r="D38" s="34" t="s">
        <v>211</v>
      </c>
      <c r="E38" s="34" t="s">
        <v>199</v>
      </c>
      <c r="F38" s="34"/>
      <c r="G38" s="38">
        <v>1</v>
      </c>
      <c r="H38" s="38">
        <f t="shared" si="3"/>
        <v>0</v>
      </c>
      <c r="I38" s="38">
        <f t="shared" si="0"/>
        <v>0</v>
      </c>
      <c r="J38" s="163"/>
    </row>
    <row r="39" spans="1:10" s="164" customFormat="1" ht="61.5" customHeight="1">
      <c r="A39" s="53"/>
      <c r="B39" s="96" t="s">
        <v>170</v>
      </c>
      <c r="C39" s="34" t="s">
        <v>9</v>
      </c>
      <c r="D39" s="34" t="s">
        <v>211</v>
      </c>
      <c r="E39" s="34" t="s">
        <v>206</v>
      </c>
      <c r="F39" s="34"/>
      <c r="G39" s="38">
        <v>1</v>
      </c>
      <c r="H39" s="38">
        <f t="shared" si="3"/>
        <v>0</v>
      </c>
      <c r="I39" s="38">
        <f t="shared" si="0"/>
        <v>0</v>
      </c>
      <c r="J39" s="162"/>
    </row>
    <row r="40" spans="1:10" s="164" customFormat="1" ht="119.25" customHeight="1">
      <c r="A40" s="53"/>
      <c r="B40" s="177" t="s">
        <v>212</v>
      </c>
      <c r="C40" s="34" t="s">
        <v>9</v>
      </c>
      <c r="D40" s="34" t="s">
        <v>211</v>
      </c>
      <c r="E40" s="34" t="s">
        <v>213</v>
      </c>
      <c r="F40" s="34"/>
      <c r="G40" s="38">
        <v>1</v>
      </c>
      <c r="H40" s="38">
        <f t="shared" si="3"/>
        <v>0</v>
      </c>
      <c r="I40" s="38">
        <f t="shared" si="0"/>
        <v>0</v>
      </c>
      <c r="J40" s="163"/>
    </row>
    <row r="41" spans="1:10" s="164" customFormat="1" ht="58.5" customHeight="1">
      <c r="A41" s="53"/>
      <c r="B41" s="52" t="s">
        <v>82</v>
      </c>
      <c r="C41" s="34" t="s">
        <v>9</v>
      </c>
      <c r="D41" s="34" t="s">
        <v>211</v>
      </c>
      <c r="E41" s="34" t="s">
        <v>213</v>
      </c>
      <c r="F41" s="42" t="s">
        <v>83</v>
      </c>
      <c r="G41" s="44">
        <v>1</v>
      </c>
      <c r="H41" s="38">
        <v>0</v>
      </c>
      <c r="I41" s="38">
        <f t="shared" si="0"/>
        <v>0</v>
      </c>
      <c r="J41" s="162"/>
    </row>
    <row r="42" spans="1:10" s="164" customFormat="1" ht="37.5" customHeight="1">
      <c r="A42" s="53">
        <v>4</v>
      </c>
      <c r="B42" s="124" t="s">
        <v>172</v>
      </c>
      <c r="C42" s="36" t="s">
        <v>11</v>
      </c>
      <c r="D42" s="36"/>
      <c r="E42" s="34"/>
      <c r="F42" s="34"/>
      <c r="G42" s="37">
        <f>G43+G46</f>
        <v>485.09</v>
      </c>
      <c r="H42" s="37">
        <f>H43+H46</f>
        <v>323.96000000000004</v>
      </c>
      <c r="I42" s="37">
        <f t="shared" si="0"/>
        <v>66.78348347729288</v>
      </c>
      <c r="J42" s="163"/>
    </row>
    <row r="43" spans="1:10" s="164" customFormat="1" ht="37.5" customHeight="1">
      <c r="A43" s="53"/>
      <c r="B43" s="48" t="s">
        <v>214</v>
      </c>
      <c r="C43" s="34" t="s">
        <v>11</v>
      </c>
      <c r="D43" s="34" t="s">
        <v>17</v>
      </c>
      <c r="E43" s="34"/>
      <c r="F43" s="34"/>
      <c r="G43" s="38">
        <f aca="true" t="shared" si="4" ref="G43:I44">G44</f>
        <v>65</v>
      </c>
      <c r="H43" s="38">
        <f t="shared" si="4"/>
        <v>40</v>
      </c>
      <c r="I43" s="38">
        <f t="shared" si="0"/>
        <v>61.53846153846154</v>
      </c>
      <c r="J43" s="162"/>
    </row>
    <row r="44" spans="1:10" s="164" customFormat="1" ht="129.75" customHeight="1">
      <c r="A44" s="53"/>
      <c r="B44" s="40" t="s">
        <v>215</v>
      </c>
      <c r="C44" s="34" t="s">
        <v>11</v>
      </c>
      <c r="D44" s="34" t="s">
        <v>17</v>
      </c>
      <c r="E44" s="34" t="s">
        <v>216</v>
      </c>
      <c r="F44" s="34"/>
      <c r="G44" s="38">
        <f t="shared" si="4"/>
        <v>65</v>
      </c>
      <c r="H44" s="38">
        <f t="shared" si="4"/>
        <v>40</v>
      </c>
      <c r="I44" s="38">
        <f t="shared" si="0"/>
        <v>61.53846153846154</v>
      </c>
      <c r="J44" s="163"/>
    </row>
    <row r="45" spans="1:10" s="164" customFormat="1" ht="53.25" customHeight="1">
      <c r="A45" s="53"/>
      <c r="B45" s="52" t="s">
        <v>82</v>
      </c>
      <c r="C45" s="34" t="s">
        <v>11</v>
      </c>
      <c r="D45" s="34" t="s">
        <v>17</v>
      </c>
      <c r="E45" s="34" t="s">
        <v>216</v>
      </c>
      <c r="F45" s="34" t="s">
        <v>83</v>
      </c>
      <c r="G45" s="38">
        <v>65</v>
      </c>
      <c r="H45" s="38">
        <v>40</v>
      </c>
      <c r="I45" s="38">
        <f t="shared" si="0"/>
        <v>61.53846153846154</v>
      </c>
      <c r="J45" s="162"/>
    </row>
    <row r="46" spans="1:10" s="164" customFormat="1" ht="47.25" customHeight="1">
      <c r="A46" s="53"/>
      <c r="B46" s="172" t="s">
        <v>20</v>
      </c>
      <c r="C46" s="34" t="s">
        <v>11</v>
      </c>
      <c r="D46" s="34" t="s">
        <v>16</v>
      </c>
      <c r="E46" s="34"/>
      <c r="F46" s="34"/>
      <c r="G46" s="38">
        <f>G47</f>
        <v>420.09</v>
      </c>
      <c r="H46" s="38">
        <f>H47</f>
        <v>283.96000000000004</v>
      </c>
      <c r="I46" s="38">
        <f t="shared" si="0"/>
        <v>67.59503915827561</v>
      </c>
      <c r="J46" s="163"/>
    </row>
    <row r="47" spans="1:10" s="164" customFormat="1" ht="67.5" customHeight="1">
      <c r="A47" s="53"/>
      <c r="B47" s="96" t="s">
        <v>166</v>
      </c>
      <c r="C47" s="34" t="s">
        <v>11</v>
      </c>
      <c r="D47" s="34" t="s">
        <v>16</v>
      </c>
      <c r="E47" s="34" t="s">
        <v>199</v>
      </c>
      <c r="F47" s="34"/>
      <c r="G47" s="38">
        <f>G48</f>
        <v>420.09</v>
      </c>
      <c r="H47" s="38">
        <f>H48</f>
        <v>283.96000000000004</v>
      </c>
      <c r="I47" s="38">
        <f t="shared" si="0"/>
        <v>67.59503915827561</v>
      </c>
      <c r="J47" s="162"/>
    </row>
    <row r="48" spans="1:10" s="164" customFormat="1" ht="84" customHeight="1">
      <c r="A48" s="53"/>
      <c r="B48" s="179" t="s">
        <v>148</v>
      </c>
      <c r="C48" s="34" t="s">
        <v>11</v>
      </c>
      <c r="D48" s="34" t="s">
        <v>16</v>
      </c>
      <c r="E48" s="42" t="s">
        <v>217</v>
      </c>
      <c r="F48" s="34"/>
      <c r="G48" s="38">
        <f>G49</f>
        <v>420.09</v>
      </c>
      <c r="H48" s="38">
        <f>H49</f>
        <v>283.96000000000004</v>
      </c>
      <c r="I48" s="38">
        <f t="shared" si="0"/>
        <v>67.59503915827561</v>
      </c>
      <c r="J48" s="163"/>
    </row>
    <row r="49" spans="1:10" s="164" customFormat="1" ht="116.25" customHeight="1">
      <c r="A49" s="53"/>
      <c r="B49" s="179" t="s">
        <v>218</v>
      </c>
      <c r="C49" s="34" t="s">
        <v>11</v>
      </c>
      <c r="D49" s="34" t="s">
        <v>16</v>
      </c>
      <c r="E49" s="42" t="s">
        <v>219</v>
      </c>
      <c r="F49" s="34"/>
      <c r="G49" s="38">
        <f>G50+G51+G52</f>
        <v>420.09</v>
      </c>
      <c r="H49" s="38">
        <f>H50+H51+H52</f>
        <v>283.96000000000004</v>
      </c>
      <c r="I49" s="38">
        <f t="shared" si="0"/>
        <v>67.59503915827561</v>
      </c>
      <c r="J49" s="162"/>
    </row>
    <row r="50" spans="1:10" s="164" customFormat="1" ht="48" customHeight="1">
      <c r="A50" s="53"/>
      <c r="B50" s="173" t="s">
        <v>198</v>
      </c>
      <c r="C50" s="34" t="s">
        <v>11</v>
      </c>
      <c r="D50" s="34" t="s">
        <v>16</v>
      </c>
      <c r="E50" s="42" t="s">
        <v>219</v>
      </c>
      <c r="F50" s="34" t="s">
        <v>78</v>
      </c>
      <c r="G50" s="34">
        <v>317.12</v>
      </c>
      <c r="H50" s="38">
        <v>215.46</v>
      </c>
      <c r="I50" s="38">
        <f t="shared" si="0"/>
        <v>67.94273461150352</v>
      </c>
      <c r="J50" s="163"/>
    </row>
    <row r="51" spans="1:10" s="164" customFormat="1" ht="75" customHeight="1">
      <c r="A51" s="53"/>
      <c r="B51" s="57" t="s">
        <v>194</v>
      </c>
      <c r="C51" s="34" t="s">
        <v>11</v>
      </c>
      <c r="D51" s="34" t="s">
        <v>16</v>
      </c>
      <c r="E51" s="42" t="s">
        <v>219</v>
      </c>
      <c r="F51" s="34" t="s">
        <v>196</v>
      </c>
      <c r="G51" s="34">
        <v>95.77</v>
      </c>
      <c r="H51" s="38">
        <v>68.5</v>
      </c>
      <c r="I51" s="38">
        <f t="shared" si="0"/>
        <v>71.52552991542237</v>
      </c>
      <c r="J51" s="162"/>
    </row>
    <row r="52" spans="1:10" s="164" customFormat="1" ht="62.25" customHeight="1">
      <c r="A52" s="53"/>
      <c r="B52" s="52" t="s">
        <v>82</v>
      </c>
      <c r="C52" s="34" t="s">
        <v>11</v>
      </c>
      <c r="D52" s="34" t="s">
        <v>16</v>
      </c>
      <c r="E52" s="42" t="s">
        <v>219</v>
      </c>
      <c r="F52" s="34" t="s">
        <v>83</v>
      </c>
      <c r="G52" s="34" t="s">
        <v>232</v>
      </c>
      <c r="H52" s="38">
        <v>0</v>
      </c>
      <c r="I52" s="38">
        <f t="shared" si="0"/>
        <v>0</v>
      </c>
      <c r="J52" s="163"/>
    </row>
    <row r="53" spans="1:10" s="164" customFormat="1" ht="37.5" customHeight="1">
      <c r="A53" s="53">
        <v>5</v>
      </c>
      <c r="B53" s="180" t="s">
        <v>174</v>
      </c>
      <c r="C53" s="36" t="s">
        <v>19</v>
      </c>
      <c r="D53" s="36"/>
      <c r="E53" s="36"/>
      <c r="F53" s="36"/>
      <c r="G53" s="37">
        <f>G54+G57</f>
        <v>2544.06</v>
      </c>
      <c r="H53" s="37">
        <f>H54+H57</f>
        <v>2452.81</v>
      </c>
      <c r="I53" s="37">
        <f t="shared" si="0"/>
        <v>96.41321352483826</v>
      </c>
      <c r="J53" s="162"/>
    </row>
    <row r="54" spans="1:10" s="164" customFormat="1" ht="56.25" customHeight="1">
      <c r="A54" s="53"/>
      <c r="B54" s="96" t="s">
        <v>166</v>
      </c>
      <c r="C54" s="34" t="s">
        <v>19</v>
      </c>
      <c r="D54" s="34" t="s">
        <v>8</v>
      </c>
      <c r="E54" s="34" t="s">
        <v>199</v>
      </c>
      <c r="F54" s="34"/>
      <c r="G54" s="38">
        <f aca="true" t="shared" si="5" ref="G54:I55">G55</f>
        <v>1688.32</v>
      </c>
      <c r="H54" s="38">
        <f t="shared" si="5"/>
        <v>1688.32</v>
      </c>
      <c r="I54" s="38">
        <f t="shared" si="0"/>
        <v>100</v>
      </c>
      <c r="J54" s="163"/>
    </row>
    <row r="55" spans="1:10" s="164" customFormat="1" ht="37.5" customHeight="1">
      <c r="A55" s="53"/>
      <c r="B55" s="40" t="s">
        <v>220</v>
      </c>
      <c r="C55" s="34" t="s">
        <v>19</v>
      </c>
      <c r="D55" s="34" t="s">
        <v>8</v>
      </c>
      <c r="E55" s="34" t="s">
        <v>221</v>
      </c>
      <c r="F55" s="34"/>
      <c r="G55" s="38">
        <f t="shared" si="5"/>
        <v>1688.32</v>
      </c>
      <c r="H55" s="38">
        <f t="shared" si="5"/>
        <v>1688.32</v>
      </c>
      <c r="I55" s="38">
        <f t="shared" si="0"/>
        <v>100</v>
      </c>
      <c r="J55" s="162"/>
    </row>
    <row r="56" spans="1:10" s="164" customFormat="1" ht="37.5" customHeight="1">
      <c r="A56" s="53"/>
      <c r="B56" s="52" t="s">
        <v>82</v>
      </c>
      <c r="C56" s="34" t="s">
        <v>19</v>
      </c>
      <c r="D56" s="34" t="s">
        <v>8</v>
      </c>
      <c r="E56" s="34" t="s">
        <v>221</v>
      </c>
      <c r="F56" s="34" t="s">
        <v>83</v>
      </c>
      <c r="G56" s="38">
        <v>1688.32</v>
      </c>
      <c r="H56" s="38">
        <v>1688.32</v>
      </c>
      <c r="I56" s="38">
        <f t="shared" si="0"/>
        <v>100</v>
      </c>
      <c r="J56" s="163"/>
    </row>
    <row r="57" spans="1:10" s="164" customFormat="1" ht="26.25" customHeight="1">
      <c r="A57" s="53"/>
      <c r="B57" s="178" t="s">
        <v>23</v>
      </c>
      <c r="C57" s="34" t="s">
        <v>19</v>
      </c>
      <c r="D57" s="34" t="s">
        <v>9</v>
      </c>
      <c r="E57" s="34"/>
      <c r="F57" s="34"/>
      <c r="G57" s="38">
        <f>G58</f>
        <v>855.74</v>
      </c>
      <c r="H57" s="38">
        <f>H58</f>
        <v>764.49</v>
      </c>
      <c r="I57" s="38">
        <f t="shared" si="0"/>
        <v>89.336714422605</v>
      </c>
      <c r="J57" s="162"/>
    </row>
    <row r="58" spans="1:10" s="164" customFormat="1" ht="59.25" customHeight="1">
      <c r="A58" s="53"/>
      <c r="B58" s="96" t="s">
        <v>166</v>
      </c>
      <c r="C58" s="34" t="s">
        <v>19</v>
      </c>
      <c r="D58" s="34" t="s">
        <v>9</v>
      </c>
      <c r="E58" s="34" t="s">
        <v>199</v>
      </c>
      <c r="F58" s="34"/>
      <c r="G58" s="38">
        <f>G59</f>
        <v>855.74</v>
      </c>
      <c r="H58" s="38">
        <f>H59</f>
        <v>764.49</v>
      </c>
      <c r="I58" s="38">
        <f t="shared" si="0"/>
        <v>89.336714422605</v>
      </c>
      <c r="J58" s="163"/>
    </row>
    <row r="59" spans="1:10" s="164" customFormat="1" ht="73.5" customHeight="1">
      <c r="A59" s="53"/>
      <c r="B59" s="96" t="s">
        <v>170</v>
      </c>
      <c r="C59" s="34" t="s">
        <v>19</v>
      </c>
      <c r="D59" s="34" t="s">
        <v>9</v>
      </c>
      <c r="E59" s="34" t="s">
        <v>206</v>
      </c>
      <c r="F59" s="34"/>
      <c r="G59" s="38">
        <f>G60</f>
        <v>855.74</v>
      </c>
      <c r="H59" s="38">
        <f>H60</f>
        <v>764.49</v>
      </c>
      <c r="I59" s="38">
        <f t="shared" si="0"/>
        <v>89.336714422605</v>
      </c>
      <c r="J59" s="162"/>
    </row>
    <row r="60" spans="1:10" s="164" customFormat="1" ht="128.25" customHeight="1">
      <c r="A60" s="53"/>
      <c r="B60" s="178" t="s">
        <v>215</v>
      </c>
      <c r="C60" s="34" t="s">
        <v>19</v>
      </c>
      <c r="D60" s="34" t="s">
        <v>9</v>
      </c>
      <c r="E60" s="34" t="s">
        <v>216</v>
      </c>
      <c r="F60" s="34"/>
      <c r="G60" s="38">
        <f>G61+G62+G63+G64</f>
        <v>855.74</v>
      </c>
      <c r="H60" s="38">
        <f>H61+H62+H63+H64</f>
        <v>764.49</v>
      </c>
      <c r="I60" s="38">
        <f t="shared" si="0"/>
        <v>89.336714422605</v>
      </c>
      <c r="J60" s="163"/>
    </row>
    <row r="61" spans="1:10" s="164" customFormat="1" ht="59.25" customHeight="1">
      <c r="A61" s="53"/>
      <c r="B61" s="173" t="s">
        <v>198</v>
      </c>
      <c r="C61" s="34" t="s">
        <v>19</v>
      </c>
      <c r="D61" s="34" t="s">
        <v>9</v>
      </c>
      <c r="E61" s="34" t="s">
        <v>216</v>
      </c>
      <c r="F61" s="34" t="s">
        <v>78</v>
      </c>
      <c r="G61" s="34">
        <v>133.71</v>
      </c>
      <c r="H61" s="38">
        <v>107.21</v>
      </c>
      <c r="I61" s="38">
        <f t="shared" si="0"/>
        <v>80.180988706903</v>
      </c>
      <c r="J61" s="162"/>
    </row>
    <row r="62" spans="1:10" s="164" customFormat="1" ht="106.5" customHeight="1">
      <c r="A62" s="53"/>
      <c r="B62" s="57" t="s">
        <v>194</v>
      </c>
      <c r="C62" s="34" t="s">
        <v>19</v>
      </c>
      <c r="D62" s="34" t="s">
        <v>9</v>
      </c>
      <c r="E62" s="34" t="s">
        <v>216</v>
      </c>
      <c r="F62" s="34" t="s">
        <v>196</v>
      </c>
      <c r="G62" s="34" t="s">
        <v>233</v>
      </c>
      <c r="H62" s="38">
        <v>28.83</v>
      </c>
      <c r="I62" s="38">
        <f t="shared" si="0"/>
        <v>71.3967310549777</v>
      </c>
      <c r="J62" s="163"/>
    </row>
    <row r="63" spans="1:10" s="164" customFormat="1" ht="66.75" customHeight="1">
      <c r="A63" s="53"/>
      <c r="B63" s="52" t="s">
        <v>82</v>
      </c>
      <c r="C63" s="34" t="s">
        <v>19</v>
      </c>
      <c r="D63" s="34" t="s">
        <v>9</v>
      </c>
      <c r="E63" s="34" t="s">
        <v>216</v>
      </c>
      <c r="F63" s="34">
        <v>244</v>
      </c>
      <c r="G63" s="34" t="s">
        <v>234</v>
      </c>
      <c r="H63" s="38">
        <v>431.84</v>
      </c>
      <c r="I63" s="38">
        <f t="shared" si="0"/>
        <v>89.16050708180204</v>
      </c>
      <c r="J63" s="162"/>
    </row>
    <row r="64" spans="1:10" s="164" customFormat="1" ht="37.5" customHeight="1">
      <c r="A64" s="53"/>
      <c r="B64" s="57" t="s">
        <v>84</v>
      </c>
      <c r="C64" s="42" t="s">
        <v>19</v>
      </c>
      <c r="D64" s="42" t="s">
        <v>9</v>
      </c>
      <c r="E64" s="34" t="s">
        <v>216</v>
      </c>
      <c r="F64" s="42" t="s">
        <v>85</v>
      </c>
      <c r="G64" s="42" t="s">
        <v>235</v>
      </c>
      <c r="H64" s="38">
        <v>196.61</v>
      </c>
      <c r="I64" s="38">
        <f t="shared" si="0"/>
        <v>99.64522832091633</v>
      </c>
      <c r="J64" s="163"/>
    </row>
    <row r="65" spans="1:10" s="164" customFormat="1" ht="21.75" customHeight="1">
      <c r="A65" s="53">
        <v>6</v>
      </c>
      <c r="B65" s="54" t="s">
        <v>175</v>
      </c>
      <c r="C65" s="46" t="s">
        <v>13</v>
      </c>
      <c r="D65" s="46"/>
      <c r="E65" s="46"/>
      <c r="F65" s="46"/>
      <c r="G65" s="47">
        <f>G66</f>
        <v>593.5899999999999</v>
      </c>
      <c r="H65" s="47">
        <f>H66</f>
        <v>517.44</v>
      </c>
      <c r="I65" s="37">
        <f t="shared" si="0"/>
        <v>87.17127983961997</v>
      </c>
      <c r="J65" s="162"/>
    </row>
    <row r="66" spans="1:10" s="164" customFormat="1" ht="37.5" customHeight="1">
      <c r="A66" s="53"/>
      <c r="B66" s="57" t="s">
        <v>29</v>
      </c>
      <c r="C66" s="42" t="s">
        <v>13</v>
      </c>
      <c r="D66" s="42" t="s">
        <v>13</v>
      </c>
      <c r="E66" s="42"/>
      <c r="F66" s="42"/>
      <c r="G66" s="44">
        <f>G67</f>
        <v>593.5899999999999</v>
      </c>
      <c r="H66" s="44">
        <f>H67</f>
        <v>517.44</v>
      </c>
      <c r="I66" s="38">
        <f t="shared" si="0"/>
        <v>87.17127983961997</v>
      </c>
      <c r="J66" s="163"/>
    </row>
    <row r="67" spans="1:10" s="164" customFormat="1" ht="69" customHeight="1">
      <c r="A67" s="53"/>
      <c r="B67" s="96" t="s">
        <v>166</v>
      </c>
      <c r="C67" s="34" t="s">
        <v>13</v>
      </c>
      <c r="D67" s="34" t="s">
        <v>13</v>
      </c>
      <c r="E67" s="34" t="s">
        <v>199</v>
      </c>
      <c r="F67" s="42"/>
      <c r="G67" s="44">
        <f>G68</f>
        <v>593.5899999999999</v>
      </c>
      <c r="H67" s="44">
        <f>H68</f>
        <v>517.44</v>
      </c>
      <c r="I67" s="38">
        <f t="shared" si="0"/>
        <v>87.17127983961997</v>
      </c>
      <c r="J67" s="162"/>
    </row>
    <row r="68" spans="1:10" s="164" customFormat="1" ht="67.5" customHeight="1">
      <c r="A68" s="53"/>
      <c r="B68" s="96" t="s">
        <v>141</v>
      </c>
      <c r="C68" s="42" t="s">
        <v>13</v>
      </c>
      <c r="D68" s="42" t="s">
        <v>13</v>
      </c>
      <c r="E68" s="34" t="s">
        <v>222</v>
      </c>
      <c r="F68" s="42"/>
      <c r="G68" s="44">
        <f>G69</f>
        <v>593.5899999999999</v>
      </c>
      <c r="H68" s="44">
        <f>H69</f>
        <v>517.44</v>
      </c>
      <c r="I68" s="38">
        <f t="shared" si="0"/>
        <v>87.17127983961997</v>
      </c>
      <c r="J68" s="163"/>
    </row>
    <row r="69" spans="1:10" s="164" customFormat="1" ht="117" customHeight="1">
      <c r="A69" s="53"/>
      <c r="B69" s="57" t="s">
        <v>142</v>
      </c>
      <c r="C69" s="42" t="s">
        <v>13</v>
      </c>
      <c r="D69" s="42" t="s">
        <v>13</v>
      </c>
      <c r="E69" s="34" t="s">
        <v>223</v>
      </c>
      <c r="F69" s="42"/>
      <c r="G69" s="44">
        <f>G70+G71+G72+G73+G74</f>
        <v>593.5899999999999</v>
      </c>
      <c r="H69" s="44">
        <f>H70+H71+H72+H73+H74</f>
        <v>517.44</v>
      </c>
      <c r="I69" s="38">
        <f t="shared" si="0"/>
        <v>87.17127983961997</v>
      </c>
      <c r="J69" s="162"/>
    </row>
    <row r="70" spans="1:10" s="164" customFormat="1" ht="60.75" customHeight="1">
      <c r="A70" s="53"/>
      <c r="B70" s="173" t="s">
        <v>198</v>
      </c>
      <c r="C70" s="42" t="s">
        <v>13</v>
      </c>
      <c r="D70" s="42" t="s">
        <v>13</v>
      </c>
      <c r="E70" s="34" t="s">
        <v>223</v>
      </c>
      <c r="F70" s="42" t="s">
        <v>78</v>
      </c>
      <c r="G70" s="42">
        <v>134.39</v>
      </c>
      <c r="H70" s="38">
        <v>97.16</v>
      </c>
      <c r="I70" s="38">
        <f t="shared" si="0"/>
        <v>72.29704591115411</v>
      </c>
      <c r="J70" s="163"/>
    </row>
    <row r="71" spans="1:10" s="164" customFormat="1" ht="104.25" customHeight="1">
      <c r="A71" s="53"/>
      <c r="B71" s="57" t="s">
        <v>194</v>
      </c>
      <c r="C71" s="42" t="s">
        <v>13</v>
      </c>
      <c r="D71" s="42" t="s">
        <v>13</v>
      </c>
      <c r="E71" s="34" t="s">
        <v>223</v>
      </c>
      <c r="F71" s="42" t="s">
        <v>196</v>
      </c>
      <c r="G71" s="42">
        <v>40.58</v>
      </c>
      <c r="H71" s="38">
        <v>27.61</v>
      </c>
      <c r="I71" s="38">
        <f t="shared" si="0"/>
        <v>68.03844258255299</v>
      </c>
      <c r="J71" s="162"/>
    </row>
    <row r="72" spans="1:10" s="164" customFormat="1" ht="65.25" customHeight="1">
      <c r="A72" s="53"/>
      <c r="B72" s="52" t="s">
        <v>82</v>
      </c>
      <c r="C72" s="42" t="s">
        <v>13</v>
      </c>
      <c r="D72" s="42" t="s">
        <v>13</v>
      </c>
      <c r="E72" s="34" t="s">
        <v>223</v>
      </c>
      <c r="F72" s="42" t="s">
        <v>83</v>
      </c>
      <c r="G72" s="44">
        <v>150.22</v>
      </c>
      <c r="H72" s="38">
        <v>130.22</v>
      </c>
      <c r="I72" s="38">
        <f aca="true" t="shared" si="6" ref="I72:I87">H72/G72*100</f>
        <v>86.6861935827453</v>
      </c>
      <c r="J72" s="163"/>
    </row>
    <row r="73" spans="1:10" s="164" customFormat="1" ht="49.5" customHeight="1">
      <c r="A73" s="53"/>
      <c r="B73" s="48" t="s">
        <v>84</v>
      </c>
      <c r="C73" s="42" t="s">
        <v>13</v>
      </c>
      <c r="D73" s="42" t="s">
        <v>13</v>
      </c>
      <c r="E73" s="34" t="s">
        <v>223</v>
      </c>
      <c r="F73" s="42" t="s">
        <v>85</v>
      </c>
      <c r="G73" s="42">
        <v>261.2</v>
      </c>
      <c r="H73" s="38">
        <v>261.2</v>
      </c>
      <c r="I73" s="38">
        <f t="shared" si="6"/>
        <v>100</v>
      </c>
      <c r="J73" s="162"/>
    </row>
    <row r="74" spans="1:10" s="164" customFormat="1" ht="42.75" customHeight="1">
      <c r="A74" s="53"/>
      <c r="B74" s="181" t="s">
        <v>86</v>
      </c>
      <c r="C74" s="42" t="s">
        <v>13</v>
      </c>
      <c r="D74" s="42" t="s">
        <v>13</v>
      </c>
      <c r="E74" s="34" t="s">
        <v>223</v>
      </c>
      <c r="F74" s="42" t="s">
        <v>87</v>
      </c>
      <c r="G74" s="42">
        <v>7.2</v>
      </c>
      <c r="H74" s="38">
        <v>1.25</v>
      </c>
      <c r="I74" s="38">
        <f t="shared" si="6"/>
        <v>17.36111111111111</v>
      </c>
      <c r="J74" s="163"/>
    </row>
    <row r="75" spans="1:10" s="164" customFormat="1" ht="24.75" customHeight="1">
      <c r="A75" s="53">
        <v>7</v>
      </c>
      <c r="B75" s="180" t="s">
        <v>177</v>
      </c>
      <c r="C75" s="36" t="s">
        <v>32</v>
      </c>
      <c r="D75" s="36"/>
      <c r="E75" s="36"/>
      <c r="F75" s="36"/>
      <c r="G75" s="37" t="str">
        <f>G76</f>
        <v>2196,95</v>
      </c>
      <c r="H75" s="37">
        <f>H76</f>
        <v>1217.94</v>
      </c>
      <c r="I75" s="37">
        <f t="shared" si="6"/>
        <v>55.43776599376409</v>
      </c>
      <c r="J75" s="162"/>
    </row>
    <row r="76" spans="1:10" s="164" customFormat="1" ht="28.5" customHeight="1">
      <c r="A76" s="53"/>
      <c r="B76" s="178" t="s">
        <v>33</v>
      </c>
      <c r="C76" s="34" t="s">
        <v>32</v>
      </c>
      <c r="D76" s="34" t="s">
        <v>6</v>
      </c>
      <c r="E76" s="34"/>
      <c r="F76" s="34"/>
      <c r="G76" s="38" t="str">
        <f>G77</f>
        <v>2196,95</v>
      </c>
      <c r="H76" s="38">
        <f>H77</f>
        <v>1217.94</v>
      </c>
      <c r="I76" s="38">
        <f t="shared" si="6"/>
        <v>55.43776599376409</v>
      </c>
      <c r="J76" s="163"/>
    </row>
    <row r="77" spans="1:10" s="164" customFormat="1" ht="63" customHeight="1">
      <c r="A77" s="53"/>
      <c r="B77" s="96" t="s">
        <v>166</v>
      </c>
      <c r="C77" s="34" t="s">
        <v>32</v>
      </c>
      <c r="D77" s="34" t="s">
        <v>6</v>
      </c>
      <c r="E77" s="34" t="s">
        <v>199</v>
      </c>
      <c r="F77" s="34"/>
      <c r="G77" s="38" t="str">
        <f>G78</f>
        <v>2196,95</v>
      </c>
      <c r="H77" s="38">
        <f>H78</f>
        <v>1217.94</v>
      </c>
      <c r="I77" s="38">
        <f t="shared" si="6"/>
        <v>55.43776599376409</v>
      </c>
      <c r="J77" s="162"/>
    </row>
    <row r="78" spans="1:10" s="164" customFormat="1" ht="66.75" customHeight="1">
      <c r="A78" s="53"/>
      <c r="B78" s="96" t="s">
        <v>141</v>
      </c>
      <c r="C78" s="34" t="s">
        <v>32</v>
      </c>
      <c r="D78" s="34" t="s">
        <v>6</v>
      </c>
      <c r="E78" s="34" t="s">
        <v>222</v>
      </c>
      <c r="F78" s="34"/>
      <c r="G78" s="38" t="str">
        <f>G79</f>
        <v>2196,95</v>
      </c>
      <c r="H78" s="38">
        <f>H79</f>
        <v>1217.94</v>
      </c>
      <c r="I78" s="38">
        <f t="shared" si="6"/>
        <v>55.43776599376409</v>
      </c>
      <c r="J78" s="163"/>
    </row>
    <row r="79" spans="1:10" s="164" customFormat="1" ht="99" customHeight="1">
      <c r="A79" s="53"/>
      <c r="B79" s="178" t="s">
        <v>145</v>
      </c>
      <c r="C79" s="34" t="s">
        <v>32</v>
      </c>
      <c r="D79" s="34" t="s">
        <v>6</v>
      </c>
      <c r="E79" s="34" t="s">
        <v>224</v>
      </c>
      <c r="F79" s="34"/>
      <c r="G79" s="38" t="str">
        <f>G80</f>
        <v>2196,95</v>
      </c>
      <c r="H79" s="38">
        <f>H80</f>
        <v>1217.94</v>
      </c>
      <c r="I79" s="38">
        <f t="shared" si="6"/>
        <v>55.43776599376409</v>
      </c>
      <c r="J79" s="162"/>
    </row>
    <row r="80" spans="1:10" s="164" customFormat="1" ht="76.5" customHeight="1">
      <c r="A80" s="53"/>
      <c r="B80" s="52" t="s">
        <v>143</v>
      </c>
      <c r="C80" s="34" t="s">
        <v>32</v>
      </c>
      <c r="D80" s="34" t="s">
        <v>6</v>
      </c>
      <c r="E80" s="34" t="s">
        <v>224</v>
      </c>
      <c r="F80" s="34" t="s">
        <v>144</v>
      </c>
      <c r="G80" s="34" t="s">
        <v>236</v>
      </c>
      <c r="H80" s="38">
        <v>1217.94</v>
      </c>
      <c r="I80" s="38">
        <f t="shared" si="6"/>
        <v>55.43776599376409</v>
      </c>
      <c r="J80" s="163"/>
    </row>
    <row r="81" spans="1:10" s="164" customFormat="1" ht="32.25" customHeight="1">
      <c r="A81" s="53">
        <v>8</v>
      </c>
      <c r="B81" s="54" t="s">
        <v>65</v>
      </c>
      <c r="C81" s="46" t="s">
        <v>15</v>
      </c>
      <c r="D81" s="46"/>
      <c r="E81" s="46"/>
      <c r="F81" s="46"/>
      <c r="G81" s="46">
        <v>271.97</v>
      </c>
      <c r="H81" s="37">
        <f>H82</f>
        <v>188.49</v>
      </c>
      <c r="I81" s="37">
        <f t="shared" si="6"/>
        <v>69.30543809979042</v>
      </c>
      <c r="J81" s="162"/>
    </row>
    <row r="82" spans="1:10" s="164" customFormat="1" ht="37.5" customHeight="1">
      <c r="A82" s="53"/>
      <c r="B82" s="182" t="s">
        <v>66</v>
      </c>
      <c r="C82" s="34" t="s">
        <v>15</v>
      </c>
      <c r="D82" s="34" t="s">
        <v>19</v>
      </c>
      <c r="E82" s="34"/>
      <c r="F82" s="34"/>
      <c r="G82" s="34">
        <v>271.97</v>
      </c>
      <c r="H82" s="38">
        <f aca="true" t="shared" si="7" ref="H82:I85">H83</f>
        <v>188.49</v>
      </c>
      <c r="I82" s="38">
        <f t="shared" si="6"/>
        <v>69.30543809979042</v>
      </c>
      <c r="J82" s="163"/>
    </row>
    <row r="83" spans="1:10" s="164" customFormat="1" ht="65.25" customHeight="1">
      <c r="A83" s="53"/>
      <c r="B83" s="96" t="s">
        <v>166</v>
      </c>
      <c r="C83" s="34" t="s">
        <v>15</v>
      </c>
      <c r="D83" s="34" t="s">
        <v>19</v>
      </c>
      <c r="E83" s="34" t="s">
        <v>199</v>
      </c>
      <c r="F83" s="34"/>
      <c r="G83" s="34">
        <v>271.97</v>
      </c>
      <c r="H83" s="38">
        <f t="shared" si="7"/>
        <v>188.49</v>
      </c>
      <c r="I83" s="38">
        <f t="shared" si="6"/>
        <v>69.30543809979042</v>
      </c>
      <c r="J83" s="162"/>
    </row>
    <row r="84" spans="1:10" s="164" customFormat="1" ht="66" customHeight="1">
      <c r="A84" s="53"/>
      <c r="B84" s="96" t="s">
        <v>141</v>
      </c>
      <c r="C84" s="34" t="s">
        <v>15</v>
      </c>
      <c r="D84" s="34" t="s">
        <v>19</v>
      </c>
      <c r="E84" s="34" t="s">
        <v>222</v>
      </c>
      <c r="F84" s="34"/>
      <c r="G84" s="34">
        <v>271.97</v>
      </c>
      <c r="H84" s="38">
        <f t="shared" si="7"/>
        <v>188.49</v>
      </c>
      <c r="I84" s="38">
        <f t="shared" si="6"/>
        <v>69.30543809979042</v>
      </c>
      <c r="J84" s="163"/>
    </row>
    <row r="85" spans="1:10" s="164" customFormat="1" ht="115.5" customHeight="1">
      <c r="A85" s="53"/>
      <c r="B85" s="178" t="s">
        <v>146</v>
      </c>
      <c r="C85" s="34" t="s">
        <v>15</v>
      </c>
      <c r="D85" s="34" t="s">
        <v>19</v>
      </c>
      <c r="E85" s="34" t="s">
        <v>225</v>
      </c>
      <c r="F85" s="34"/>
      <c r="G85" s="34">
        <v>271.97</v>
      </c>
      <c r="H85" s="38">
        <f t="shared" si="7"/>
        <v>188.49</v>
      </c>
      <c r="I85" s="38">
        <f t="shared" si="6"/>
        <v>69.30543809979042</v>
      </c>
      <c r="J85" s="162"/>
    </row>
    <row r="86" spans="1:10" s="164" customFormat="1" ht="75" customHeight="1">
      <c r="A86" s="53"/>
      <c r="B86" s="52" t="s">
        <v>143</v>
      </c>
      <c r="C86" s="34" t="s">
        <v>15</v>
      </c>
      <c r="D86" s="34" t="s">
        <v>19</v>
      </c>
      <c r="E86" s="34" t="s">
        <v>225</v>
      </c>
      <c r="F86" s="34" t="s">
        <v>144</v>
      </c>
      <c r="G86" s="34">
        <v>271.97</v>
      </c>
      <c r="H86" s="38">
        <v>188.49</v>
      </c>
      <c r="I86" s="38">
        <f t="shared" si="6"/>
        <v>69.30543809979042</v>
      </c>
      <c r="J86" s="163"/>
    </row>
    <row r="87" spans="1:10" s="166" customFormat="1" ht="18">
      <c r="A87" s="183"/>
      <c r="B87" s="184" t="s">
        <v>50</v>
      </c>
      <c r="C87" s="185"/>
      <c r="D87" s="185"/>
      <c r="E87" s="185"/>
      <c r="F87" s="186"/>
      <c r="G87" s="186">
        <f>G81+G75+G65+G53+G42+G26+G9</f>
        <v>9030.991</v>
      </c>
      <c r="H87" s="186">
        <f>H81+H75+H65+H53+H42+H26+H9</f>
        <v>6615.89</v>
      </c>
      <c r="I87" s="171">
        <f t="shared" si="6"/>
        <v>73.25763030878892</v>
      </c>
      <c r="J87" s="163"/>
    </row>
    <row r="88" spans="1:9" s="59" customFormat="1" ht="18.75">
      <c r="A88" s="167"/>
      <c r="B88" s="168"/>
      <c r="C88" s="169"/>
      <c r="D88" s="169"/>
      <c r="E88" s="169"/>
      <c r="F88" s="169"/>
      <c r="G88" s="169"/>
      <c r="H88" s="169"/>
      <c r="I88" s="169"/>
    </row>
  </sheetData>
  <mergeCells count="5">
    <mergeCell ref="A1:B1"/>
    <mergeCell ref="A5:I5"/>
    <mergeCell ref="F1:I1"/>
    <mergeCell ref="F2:I2"/>
    <mergeCell ref="A4:I4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3"/>
  <sheetViews>
    <sheetView view="pageBreakPreview" zoomScaleSheetLayoutView="100" workbookViewId="0" topLeftCell="A1">
      <selection activeCell="D17" sqref="D17"/>
    </sheetView>
  </sheetViews>
  <sheetFormatPr defaultColWidth="9.140625" defaultRowHeight="12.75"/>
  <cols>
    <col min="2" max="2" width="39.28125" style="0" customWidth="1"/>
    <col min="3" max="3" width="15.7109375" style="0" customWidth="1"/>
    <col min="4" max="4" width="19.8515625" style="0" customWidth="1"/>
  </cols>
  <sheetData>
    <row r="1" spans="1:5" ht="15.75">
      <c r="A1" s="64"/>
      <c r="B1" s="65"/>
      <c r="C1" s="143" t="s">
        <v>153</v>
      </c>
      <c r="D1" s="144"/>
      <c r="E1" s="144"/>
    </row>
    <row r="2" spans="1:5" ht="15.75">
      <c r="A2" s="64"/>
      <c r="B2" s="66"/>
      <c r="C2" s="145" t="s">
        <v>191</v>
      </c>
      <c r="D2" s="146"/>
      <c r="E2" s="146"/>
    </row>
    <row r="3" spans="1:5" ht="15.75">
      <c r="A3" s="64"/>
      <c r="B3" s="67"/>
      <c r="C3" s="146"/>
      <c r="D3" s="146"/>
      <c r="E3" s="146"/>
    </row>
    <row r="4" spans="1:5" ht="15.75">
      <c r="A4" s="64"/>
      <c r="B4" s="67"/>
      <c r="C4" s="68"/>
      <c r="D4" s="68"/>
      <c r="E4" s="68"/>
    </row>
    <row r="5" spans="1:5" ht="61.5" customHeight="1">
      <c r="A5" s="147" t="s">
        <v>182</v>
      </c>
      <c r="B5" s="147"/>
      <c r="C5" s="147"/>
      <c r="D5" s="148"/>
      <c r="E5" s="148"/>
    </row>
    <row r="6" spans="1:5" ht="14.25" customHeight="1">
      <c r="A6" s="149" t="s">
        <v>239</v>
      </c>
      <c r="B6" s="150"/>
      <c r="C6" s="150"/>
      <c r="D6" s="150"/>
      <c r="E6" s="150"/>
    </row>
    <row r="7" spans="1:5" ht="18.75">
      <c r="A7" s="69"/>
      <c r="B7" s="70"/>
      <c r="C7" s="66"/>
      <c r="D7" s="142" t="s">
        <v>154</v>
      </c>
      <c r="E7" s="142"/>
    </row>
    <row r="8" spans="1:5" ht="38.25">
      <c r="A8" s="71" t="s">
        <v>155</v>
      </c>
      <c r="B8" s="72" t="s">
        <v>156</v>
      </c>
      <c r="C8" s="73" t="s">
        <v>157</v>
      </c>
      <c r="D8" s="74" t="s">
        <v>158</v>
      </c>
      <c r="E8" s="74" t="s">
        <v>53</v>
      </c>
    </row>
    <row r="9" spans="1:5" ht="121.5" customHeight="1">
      <c r="A9" s="75" t="s">
        <v>6</v>
      </c>
      <c r="B9" s="76" t="s">
        <v>181</v>
      </c>
      <c r="C9" s="38">
        <v>8489.11</v>
      </c>
      <c r="D9" s="38">
        <v>6202.13</v>
      </c>
      <c r="E9" s="77">
        <f>D9/C9*100</f>
        <v>73.05983783930235</v>
      </c>
    </row>
    <row r="10" spans="1:5" ht="18.75" hidden="1">
      <c r="A10" s="75" t="s">
        <v>12</v>
      </c>
      <c r="B10" s="78"/>
      <c r="C10" s="79"/>
      <c r="D10" s="80"/>
      <c r="E10" s="80"/>
    </row>
    <row r="11" spans="1:5" ht="18.75" hidden="1">
      <c r="A11" s="75" t="s">
        <v>13</v>
      </c>
      <c r="B11" s="81"/>
      <c r="C11" s="79"/>
      <c r="D11" s="80"/>
      <c r="E11" s="80"/>
    </row>
    <row r="12" spans="1:5" ht="18.75" hidden="1">
      <c r="A12" s="75" t="s">
        <v>32</v>
      </c>
      <c r="B12" s="78"/>
      <c r="C12" s="79"/>
      <c r="D12" s="80"/>
      <c r="E12" s="80"/>
    </row>
    <row r="13" spans="1:5" ht="18.75">
      <c r="A13" s="82"/>
      <c r="B13" s="82" t="s">
        <v>159</v>
      </c>
      <c r="C13" s="83">
        <f>C9</f>
        <v>8489.11</v>
      </c>
      <c r="D13" s="83">
        <f>D9</f>
        <v>6202.13</v>
      </c>
      <c r="E13" s="83">
        <f>D13/C13*100</f>
        <v>73.05983783930235</v>
      </c>
    </row>
  </sheetData>
  <mergeCells count="5">
    <mergeCell ref="D7:E7"/>
    <mergeCell ref="C1:E1"/>
    <mergeCell ref="C2:E3"/>
    <mergeCell ref="A5:E5"/>
    <mergeCell ref="A6:E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90"/>
  <sheetViews>
    <sheetView tabSelected="1" view="pageBreakPreview" zoomScaleSheetLayoutView="100" workbookViewId="0" topLeftCell="A56">
      <selection activeCell="C89" sqref="C89"/>
    </sheetView>
  </sheetViews>
  <sheetFormatPr defaultColWidth="9.140625" defaultRowHeight="12.75"/>
  <cols>
    <col min="1" max="1" width="5.421875" style="0" customWidth="1"/>
    <col min="2" max="2" width="35.28125" style="0" customWidth="1"/>
    <col min="6" max="6" width="14.421875" style="0" customWidth="1"/>
    <col min="8" max="8" width="10.7109375" style="0" bestFit="1" customWidth="1"/>
    <col min="9" max="9" width="10.57421875" style="0" customWidth="1"/>
    <col min="10" max="10" width="9.421875" style="0" bestFit="1" customWidth="1"/>
  </cols>
  <sheetData>
    <row r="1" spans="1:9" s="88" customFormat="1" ht="15" customHeight="1">
      <c r="A1" s="85"/>
      <c r="B1" s="86"/>
      <c r="C1" s="87"/>
      <c r="D1" s="87"/>
      <c r="E1" s="13"/>
      <c r="F1" s="152" t="s">
        <v>179</v>
      </c>
      <c r="G1" s="146"/>
      <c r="H1" s="146"/>
      <c r="I1" s="146"/>
    </row>
    <row r="2" spans="1:10" s="88" customFormat="1" ht="30" customHeight="1">
      <c r="A2" s="85"/>
      <c r="B2" s="86"/>
      <c r="C2" s="87"/>
      <c r="D2" s="89"/>
      <c r="E2" s="13"/>
      <c r="F2" s="156" t="s">
        <v>193</v>
      </c>
      <c r="G2" s="156"/>
      <c r="H2" s="156"/>
      <c r="I2" s="156"/>
      <c r="J2" s="156"/>
    </row>
    <row r="3" spans="1:10" s="88" customFormat="1" ht="20.25" customHeight="1">
      <c r="A3" s="85"/>
      <c r="B3" s="86"/>
      <c r="C3" s="87"/>
      <c r="D3" s="89"/>
      <c r="E3" s="13"/>
      <c r="F3" s="152"/>
      <c r="G3" s="152"/>
      <c r="H3" s="152"/>
      <c r="I3" s="152"/>
      <c r="J3" s="152"/>
    </row>
    <row r="4" spans="1:10" s="90" customFormat="1" ht="39.75" customHeight="1">
      <c r="A4" s="153" t="s">
        <v>192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s="90" customFormat="1" ht="18.75" customHeight="1">
      <c r="A5" s="91"/>
      <c r="B5" s="91"/>
      <c r="C5" s="91"/>
      <c r="D5" s="91"/>
      <c r="E5" s="91"/>
      <c r="F5" s="92"/>
      <c r="G5" s="155" t="s">
        <v>154</v>
      </c>
      <c r="H5" s="155"/>
      <c r="I5" s="155"/>
      <c r="J5" s="155"/>
    </row>
    <row r="6" spans="1:10" ht="110.25">
      <c r="A6" s="33" t="s">
        <v>59</v>
      </c>
      <c r="B6" s="27" t="s">
        <v>131</v>
      </c>
      <c r="C6" s="35" t="s">
        <v>197</v>
      </c>
      <c r="D6" s="34" t="s">
        <v>51</v>
      </c>
      <c r="E6" s="34" t="s">
        <v>52</v>
      </c>
      <c r="F6" s="34" t="s">
        <v>132</v>
      </c>
      <c r="G6" s="34" t="s">
        <v>133</v>
      </c>
      <c r="H6" s="34" t="s">
        <v>157</v>
      </c>
      <c r="I6" s="127" t="s">
        <v>158</v>
      </c>
      <c r="J6" s="128" t="s">
        <v>151</v>
      </c>
    </row>
    <row r="7" spans="1:10" ht="15.75">
      <c r="A7" s="27">
        <v>1</v>
      </c>
      <c r="B7" s="27">
        <v>2</v>
      </c>
      <c r="C7" s="34" t="s">
        <v>134</v>
      </c>
      <c r="D7" s="34" t="s">
        <v>135</v>
      </c>
      <c r="E7" s="34" t="s">
        <v>136</v>
      </c>
      <c r="F7" s="34" t="s">
        <v>137</v>
      </c>
      <c r="G7" s="34" t="s">
        <v>138</v>
      </c>
      <c r="H7" s="34" t="s">
        <v>161</v>
      </c>
      <c r="I7" s="34" t="s">
        <v>226</v>
      </c>
      <c r="J7" s="27">
        <v>10</v>
      </c>
    </row>
    <row r="8" spans="1:10" ht="31.5">
      <c r="A8" s="93" t="s">
        <v>60</v>
      </c>
      <c r="B8" s="94" t="s">
        <v>162</v>
      </c>
      <c r="C8" s="55" t="s">
        <v>58</v>
      </c>
      <c r="D8" s="55"/>
      <c r="E8" s="55"/>
      <c r="F8" s="55"/>
      <c r="G8" s="55"/>
      <c r="H8" s="56">
        <f>H9+H28+H44+H55+H68+H78+H84</f>
        <v>9030.987</v>
      </c>
      <c r="I8" s="56">
        <f>I9+I28+I44+I55+I68+I78+I84</f>
        <v>6615.864999999999</v>
      </c>
      <c r="J8" s="56">
        <f>I8/H8*100</f>
        <v>73.25738593134948</v>
      </c>
    </row>
    <row r="9" spans="1:10" ht="15.75">
      <c r="A9" s="93" t="s">
        <v>163</v>
      </c>
      <c r="B9" s="94" t="s">
        <v>164</v>
      </c>
      <c r="C9" s="55" t="s">
        <v>58</v>
      </c>
      <c r="D9" s="55" t="s">
        <v>6</v>
      </c>
      <c r="E9" s="55"/>
      <c r="F9" s="55"/>
      <c r="G9" s="55"/>
      <c r="H9" s="37">
        <f>H10+H14+H24</f>
        <v>2900.531</v>
      </c>
      <c r="I9" s="37">
        <f>I10+I14+I24</f>
        <v>1915.2379999999996</v>
      </c>
      <c r="J9" s="56">
        <f aca="true" t="shared" si="0" ref="J9:J72">I9/H9*100</f>
        <v>66.03059922476262</v>
      </c>
    </row>
    <row r="10" spans="1:10" ht="47.25">
      <c r="A10" s="93"/>
      <c r="B10" s="40" t="s">
        <v>165</v>
      </c>
      <c r="C10" s="41" t="s">
        <v>58</v>
      </c>
      <c r="D10" s="41" t="s">
        <v>6</v>
      </c>
      <c r="E10" s="41" t="s">
        <v>8</v>
      </c>
      <c r="F10" s="55"/>
      <c r="G10" s="55"/>
      <c r="H10" s="43">
        <f>H11</f>
        <v>541.877</v>
      </c>
      <c r="I10" s="43">
        <f>I11</f>
        <v>413.742</v>
      </c>
      <c r="J10" s="43">
        <f t="shared" si="0"/>
        <v>76.35348981410912</v>
      </c>
    </row>
    <row r="11" spans="1:10" ht="47.25">
      <c r="A11" s="93"/>
      <c r="B11" s="51" t="s">
        <v>150</v>
      </c>
      <c r="C11" s="41" t="s">
        <v>58</v>
      </c>
      <c r="D11" s="41" t="s">
        <v>6</v>
      </c>
      <c r="E11" s="41" t="s">
        <v>8</v>
      </c>
      <c r="F11" s="41" t="s">
        <v>195</v>
      </c>
      <c r="G11" s="41"/>
      <c r="H11" s="43">
        <v>541.877</v>
      </c>
      <c r="I11" s="43">
        <f>I12+I13</f>
        <v>413.742</v>
      </c>
      <c r="J11" s="43">
        <f t="shared" si="0"/>
        <v>76.35348981410912</v>
      </c>
    </row>
    <row r="12" spans="1:10" ht="47.25">
      <c r="A12" s="93"/>
      <c r="B12" s="122" t="s">
        <v>198</v>
      </c>
      <c r="C12" s="41" t="s">
        <v>58</v>
      </c>
      <c r="D12" s="41" t="s">
        <v>6</v>
      </c>
      <c r="E12" s="41" t="s">
        <v>8</v>
      </c>
      <c r="F12" s="41" t="s">
        <v>195</v>
      </c>
      <c r="G12" s="41" t="s">
        <v>78</v>
      </c>
      <c r="H12" s="43">
        <v>416.188</v>
      </c>
      <c r="I12" s="43">
        <v>324.952</v>
      </c>
      <c r="J12" s="43">
        <f t="shared" si="0"/>
        <v>78.07817620882871</v>
      </c>
    </row>
    <row r="13" spans="1:10" ht="110.25">
      <c r="A13" s="93"/>
      <c r="B13" s="39" t="s">
        <v>194</v>
      </c>
      <c r="C13" s="41" t="s">
        <v>58</v>
      </c>
      <c r="D13" s="41" t="s">
        <v>6</v>
      </c>
      <c r="E13" s="41" t="s">
        <v>8</v>
      </c>
      <c r="F13" s="41" t="s">
        <v>195</v>
      </c>
      <c r="G13" s="41" t="s">
        <v>196</v>
      </c>
      <c r="H13" s="43">
        <v>125.689</v>
      </c>
      <c r="I13" s="43">
        <v>88.79</v>
      </c>
      <c r="J13" s="43">
        <f t="shared" si="0"/>
        <v>70.64261789018929</v>
      </c>
    </row>
    <row r="14" spans="1:10" ht="102" customHeight="1">
      <c r="A14" s="95"/>
      <c r="B14" s="57" t="s">
        <v>10</v>
      </c>
      <c r="C14" s="41" t="s">
        <v>58</v>
      </c>
      <c r="D14" s="41" t="s">
        <v>6</v>
      </c>
      <c r="E14" s="41" t="s">
        <v>11</v>
      </c>
      <c r="F14" s="41"/>
      <c r="G14" s="41"/>
      <c r="H14" s="43">
        <f>H15</f>
        <v>2333.654</v>
      </c>
      <c r="I14" s="43">
        <f>I15</f>
        <v>1501.4959999999996</v>
      </c>
      <c r="J14" s="43">
        <f t="shared" si="0"/>
        <v>64.34098628159957</v>
      </c>
    </row>
    <row r="15" spans="1:10" ht="78.75">
      <c r="A15" s="95"/>
      <c r="B15" s="96" t="s">
        <v>166</v>
      </c>
      <c r="C15" s="41" t="s">
        <v>58</v>
      </c>
      <c r="D15" s="41" t="s">
        <v>6</v>
      </c>
      <c r="E15" s="41" t="s">
        <v>11</v>
      </c>
      <c r="F15" s="41" t="s">
        <v>199</v>
      </c>
      <c r="G15" s="41"/>
      <c r="H15" s="43">
        <v>2333.654</v>
      </c>
      <c r="I15" s="43">
        <f>I16</f>
        <v>1501.4959999999996</v>
      </c>
      <c r="J15" s="43">
        <f t="shared" si="0"/>
        <v>64.34098628159957</v>
      </c>
    </row>
    <row r="16" spans="1:10" ht="63">
      <c r="A16" s="95"/>
      <c r="B16" s="97" t="s">
        <v>139</v>
      </c>
      <c r="C16" s="41" t="s">
        <v>58</v>
      </c>
      <c r="D16" s="41" t="s">
        <v>6</v>
      </c>
      <c r="E16" s="41" t="s">
        <v>11</v>
      </c>
      <c r="F16" s="98" t="s">
        <v>200</v>
      </c>
      <c r="G16" s="41"/>
      <c r="H16" s="43">
        <v>2333.654</v>
      </c>
      <c r="I16" s="43">
        <f>I17+I19+I20+I21+I22+I23+I18</f>
        <v>1501.4959999999996</v>
      </c>
      <c r="J16" s="43">
        <f t="shared" si="0"/>
        <v>64.34098628159957</v>
      </c>
    </row>
    <row r="17" spans="1:10" ht="47.25">
      <c r="A17" s="95"/>
      <c r="B17" s="122" t="s">
        <v>198</v>
      </c>
      <c r="C17" s="41" t="s">
        <v>58</v>
      </c>
      <c r="D17" s="41" t="s">
        <v>6</v>
      </c>
      <c r="E17" s="41" t="s">
        <v>11</v>
      </c>
      <c r="F17" s="98" t="s">
        <v>201</v>
      </c>
      <c r="G17" s="41" t="s">
        <v>78</v>
      </c>
      <c r="H17" s="43">
        <v>1313.628</v>
      </c>
      <c r="I17" s="43">
        <v>896.708</v>
      </c>
      <c r="J17" s="43">
        <f t="shared" si="0"/>
        <v>68.26194325943113</v>
      </c>
    </row>
    <row r="18" spans="1:10" ht="110.25">
      <c r="A18" s="95"/>
      <c r="B18" s="39" t="s">
        <v>194</v>
      </c>
      <c r="C18" s="41" t="s">
        <v>58</v>
      </c>
      <c r="D18" s="41" t="s">
        <v>6</v>
      </c>
      <c r="E18" s="41" t="s">
        <v>11</v>
      </c>
      <c r="F18" s="98" t="s">
        <v>201</v>
      </c>
      <c r="G18" s="41" t="s">
        <v>196</v>
      </c>
      <c r="H18" s="43">
        <v>396.716</v>
      </c>
      <c r="I18" s="43">
        <v>264.936</v>
      </c>
      <c r="J18" s="43">
        <f t="shared" si="0"/>
        <v>66.78228253965052</v>
      </c>
    </row>
    <row r="19" spans="1:10" ht="31.5">
      <c r="A19" s="95"/>
      <c r="B19" s="39" t="s">
        <v>79</v>
      </c>
      <c r="C19" s="41" t="s">
        <v>58</v>
      </c>
      <c r="D19" s="41" t="s">
        <v>6</v>
      </c>
      <c r="E19" s="41" t="s">
        <v>11</v>
      </c>
      <c r="F19" s="98" t="s">
        <v>202</v>
      </c>
      <c r="G19" s="41" t="s">
        <v>80</v>
      </c>
      <c r="H19" s="43">
        <v>4.7</v>
      </c>
      <c r="I19" s="43">
        <v>0</v>
      </c>
      <c r="J19" s="43">
        <f t="shared" si="0"/>
        <v>0</v>
      </c>
    </row>
    <row r="20" spans="1:10" ht="47.25">
      <c r="A20" s="95"/>
      <c r="B20" s="39" t="s">
        <v>167</v>
      </c>
      <c r="C20" s="41" t="s">
        <v>58</v>
      </c>
      <c r="D20" s="41" t="s">
        <v>6</v>
      </c>
      <c r="E20" s="41" t="s">
        <v>11</v>
      </c>
      <c r="F20" s="98" t="s">
        <v>202</v>
      </c>
      <c r="G20" s="41" t="s">
        <v>81</v>
      </c>
      <c r="H20" s="41">
        <v>183.81</v>
      </c>
      <c r="I20" s="43">
        <v>105.372</v>
      </c>
      <c r="J20" s="43">
        <f t="shared" si="0"/>
        <v>57.32658723682063</v>
      </c>
    </row>
    <row r="21" spans="1:10" ht="63">
      <c r="A21" s="95"/>
      <c r="B21" s="39" t="s">
        <v>82</v>
      </c>
      <c r="C21" s="41" t="s">
        <v>58</v>
      </c>
      <c r="D21" s="41" t="s">
        <v>6</v>
      </c>
      <c r="E21" s="41" t="s">
        <v>11</v>
      </c>
      <c r="F21" s="98" t="s">
        <v>202</v>
      </c>
      <c r="G21" s="41" t="s">
        <v>83</v>
      </c>
      <c r="H21" s="41">
        <v>403.19</v>
      </c>
      <c r="I21" s="43">
        <v>205.955</v>
      </c>
      <c r="J21" s="43">
        <f t="shared" si="0"/>
        <v>51.08137602619113</v>
      </c>
    </row>
    <row r="22" spans="1:10" ht="31.5">
      <c r="A22" s="95"/>
      <c r="B22" s="39" t="s">
        <v>84</v>
      </c>
      <c r="C22" s="41" t="s">
        <v>58</v>
      </c>
      <c r="D22" s="41" t="s">
        <v>6</v>
      </c>
      <c r="E22" s="41" t="s">
        <v>11</v>
      </c>
      <c r="F22" s="98" t="s">
        <v>202</v>
      </c>
      <c r="G22" s="41">
        <v>851</v>
      </c>
      <c r="H22" s="41">
        <v>16.61</v>
      </c>
      <c r="I22" s="43">
        <v>16.61</v>
      </c>
      <c r="J22" s="43">
        <f t="shared" si="0"/>
        <v>100</v>
      </c>
    </row>
    <row r="23" spans="1:10" ht="31.5">
      <c r="A23" s="95"/>
      <c r="B23" s="39" t="s">
        <v>91</v>
      </c>
      <c r="C23" s="41" t="s">
        <v>58</v>
      </c>
      <c r="D23" s="41" t="s">
        <v>6</v>
      </c>
      <c r="E23" s="41" t="s">
        <v>11</v>
      </c>
      <c r="F23" s="98" t="s">
        <v>202</v>
      </c>
      <c r="G23" s="41">
        <v>852</v>
      </c>
      <c r="H23" s="43">
        <v>15</v>
      </c>
      <c r="I23" s="43">
        <v>11.915</v>
      </c>
      <c r="J23" s="43">
        <f t="shared" si="0"/>
        <v>79.43333333333332</v>
      </c>
    </row>
    <row r="24" spans="1:10" ht="15.75">
      <c r="A24" s="95"/>
      <c r="B24" s="57" t="s">
        <v>14</v>
      </c>
      <c r="C24" s="41" t="s">
        <v>58</v>
      </c>
      <c r="D24" s="41" t="s">
        <v>6</v>
      </c>
      <c r="E24" s="41" t="s">
        <v>15</v>
      </c>
      <c r="F24" s="41"/>
      <c r="G24" s="41"/>
      <c r="H24" s="43">
        <v>25</v>
      </c>
      <c r="I24" s="43">
        <f>I25</f>
        <v>0</v>
      </c>
      <c r="J24" s="43">
        <f t="shared" si="0"/>
        <v>0</v>
      </c>
    </row>
    <row r="25" spans="1:10" ht="31.5">
      <c r="A25" s="95"/>
      <c r="B25" s="40" t="s">
        <v>149</v>
      </c>
      <c r="C25" s="41" t="s">
        <v>58</v>
      </c>
      <c r="D25" s="41" t="s">
        <v>6</v>
      </c>
      <c r="E25" s="41" t="s">
        <v>15</v>
      </c>
      <c r="F25" s="41" t="s">
        <v>203</v>
      </c>
      <c r="G25" s="41"/>
      <c r="H25" s="43">
        <v>25</v>
      </c>
      <c r="I25" s="43">
        <f>I26</f>
        <v>0</v>
      </c>
      <c r="J25" s="43">
        <f t="shared" si="0"/>
        <v>0</v>
      </c>
    </row>
    <row r="26" spans="1:10" ht="31.5">
      <c r="A26" s="95"/>
      <c r="B26" s="99" t="s">
        <v>88</v>
      </c>
      <c r="C26" s="41" t="s">
        <v>58</v>
      </c>
      <c r="D26" s="41" t="s">
        <v>6</v>
      </c>
      <c r="E26" s="41" t="s">
        <v>15</v>
      </c>
      <c r="F26" s="41" t="s">
        <v>204</v>
      </c>
      <c r="G26" s="41"/>
      <c r="H26" s="43">
        <v>25</v>
      </c>
      <c r="I26" s="43">
        <f>I27</f>
        <v>0</v>
      </c>
      <c r="J26" s="43">
        <f t="shared" si="0"/>
        <v>0</v>
      </c>
    </row>
    <row r="27" spans="1:10" ht="15.75">
      <c r="A27" s="95"/>
      <c r="B27" s="25" t="s">
        <v>89</v>
      </c>
      <c r="C27" s="41" t="s">
        <v>58</v>
      </c>
      <c r="D27" s="41" t="s">
        <v>6</v>
      </c>
      <c r="E27" s="41" t="s">
        <v>15</v>
      </c>
      <c r="F27" s="41" t="s">
        <v>204</v>
      </c>
      <c r="G27" s="41" t="s">
        <v>90</v>
      </c>
      <c r="H27" s="43">
        <v>25</v>
      </c>
      <c r="I27" s="43">
        <v>0</v>
      </c>
      <c r="J27" s="43">
        <f t="shared" si="0"/>
        <v>0</v>
      </c>
    </row>
    <row r="28" spans="1:10" ht="47.25">
      <c r="A28" s="93" t="s">
        <v>168</v>
      </c>
      <c r="B28" s="54" t="s">
        <v>61</v>
      </c>
      <c r="C28" s="55" t="s">
        <v>58</v>
      </c>
      <c r="D28" s="55" t="s">
        <v>9</v>
      </c>
      <c r="E28" s="55"/>
      <c r="F28" s="55"/>
      <c r="G28" s="55"/>
      <c r="H28" s="56">
        <f>H29+H34+H39</f>
        <v>38.8</v>
      </c>
      <c r="I28" s="56">
        <f>I29+I34+I39</f>
        <v>0</v>
      </c>
      <c r="J28" s="56">
        <f t="shared" si="0"/>
        <v>0</v>
      </c>
    </row>
    <row r="29" spans="1:10" ht="63">
      <c r="A29" s="93"/>
      <c r="B29" s="10" t="s">
        <v>205</v>
      </c>
      <c r="C29" s="41" t="s">
        <v>58</v>
      </c>
      <c r="D29" s="41" t="s">
        <v>9</v>
      </c>
      <c r="E29" s="41" t="s">
        <v>17</v>
      </c>
      <c r="F29" s="41"/>
      <c r="G29" s="41"/>
      <c r="H29" s="43">
        <v>12.3</v>
      </c>
      <c r="I29" s="43">
        <f>I30</f>
        <v>0</v>
      </c>
      <c r="J29" s="43">
        <f t="shared" si="0"/>
        <v>0</v>
      </c>
    </row>
    <row r="30" spans="1:10" ht="78.75">
      <c r="A30" s="93"/>
      <c r="B30" s="96" t="s">
        <v>166</v>
      </c>
      <c r="C30" s="41" t="s">
        <v>58</v>
      </c>
      <c r="D30" s="41" t="s">
        <v>9</v>
      </c>
      <c r="E30" s="41" t="s">
        <v>17</v>
      </c>
      <c r="F30" s="41" t="s">
        <v>199</v>
      </c>
      <c r="G30" s="55"/>
      <c r="H30" s="43">
        <v>12.3</v>
      </c>
      <c r="I30" s="43">
        <f>I31</f>
        <v>0</v>
      </c>
      <c r="J30" s="43">
        <f t="shared" si="0"/>
        <v>0</v>
      </c>
    </row>
    <row r="31" spans="1:10" ht="78.75">
      <c r="A31" s="93"/>
      <c r="B31" s="96" t="s">
        <v>170</v>
      </c>
      <c r="C31" s="41" t="s">
        <v>58</v>
      </c>
      <c r="D31" s="41" t="s">
        <v>9</v>
      </c>
      <c r="E31" s="41" t="s">
        <v>17</v>
      </c>
      <c r="F31" s="41" t="s">
        <v>206</v>
      </c>
      <c r="G31" s="55"/>
      <c r="H31" s="43">
        <v>12.3</v>
      </c>
      <c r="I31" s="43">
        <f>I32</f>
        <v>0</v>
      </c>
      <c r="J31" s="43">
        <f t="shared" si="0"/>
        <v>0</v>
      </c>
    </row>
    <row r="32" spans="1:10" ht="191.25" customHeight="1">
      <c r="A32" s="93"/>
      <c r="B32" s="123" t="s">
        <v>207</v>
      </c>
      <c r="C32" s="41" t="s">
        <v>58</v>
      </c>
      <c r="D32" s="41" t="s">
        <v>9</v>
      </c>
      <c r="E32" s="41" t="s">
        <v>17</v>
      </c>
      <c r="F32" s="41" t="s">
        <v>208</v>
      </c>
      <c r="G32" s="41"/>
      <c r="H32" s="43">
        <v>12.3</v>
      </c>
      <c r="I32" s="43">
        <f>I33</f>
        <v>0</v>
      </c>
      <c r="J32" s="43">
        <f t="shared" si="0"/>
        <v>0</v>
      </c>
    </row>
    <row r="33" spans="1:10" ht="63">
      <c r="A33" s="93"/>
      <c r="B33" s="52" t="s">
        <v>82</v>
      </c>
      <c r="C33" s="41" t="s">
        <v>58</v>
      </c>
      <c r="D33" s="41" t="s">
        <v>9</v>
      </c>
      <c r="E33" s="41" t="s">
        <v>17</v>
      </c>
      <c r="F33" s="41" t="s">
        <v>208</v>
      </c>
      <c r="G33" s="29" t="s">
        <v>83</v>
      </c>
      <c r="H33" s="49">
        <v>12.3</v>
      </c>
      <c r="I33" s="43">
        <v>0</v>
      </c>
      <c r="J33" s="43">
        <f t="shared" si="0"/>
        <v>0</v>
      </c>
    </row>
    <row r="34" spans="1:10" ht="31.5">
      <c r="A34" s="93"/>
      <c r="B34" s="39" t="s">
        <v>169</v>
      </c>
      <c r="C34" s="41" t="s">
        <v>58</v>
      </c>
      <c r="D34" s="41" t="s">
        <v>9</v>
      </c>
      <c r="E34" s="41" t="s">
        <v>41</v>
      </c>
      <c r="F34" s="55"/>
      <c r="G34" s="55"/>
      <c r="H34" s="43">
        <v>25.5</v>
      </c>
      <c r="I34" s="43">
        <f>I35</f>
        <v>0</v>
      </c>
      <c r="J34" s="43">
        <f t="shared" si="0"/>
        <v>0</v>
      </c>
    </row>
    <row r="35" spans="1:10" ht="78.75">
      <c r="A35" s="39"/>
      <c r="B35" s="96" t="s">
        <v>166</v>
      </c>
      <c r="C35" s="41" t="s">
        <v>58</v>
      </c>
      <c r="D35" s="41" t="s">
        <v>9</v>
      </c>
      <c r="E35" s="41" t="s">
        <v>41</v>
      </c>
      <c r="F35" s="41" t="s">
        <v>199</v>
      </c>
      <c r="G35" s="41"/>
      <c r="H35" s="43">
        <v>25.5</v>
      </c>
      <c r="I35" s="43">
        <f>I36</f>
        <v>0</v>
      </c>
      <c r="J35" s="43">
        <f t="shared" si="0"/>
        <v>0</v>
      </c>
    </row>
    <row r="36" spans="1:10" ht="78.75">
      <c r="A36" s="39"/>
      <c r="B36" s="96" t="s">
        <v>170</v>
      </c>
      <c r="C36" s="41" t="s">
        <v>58</v>
      </c>
      <c r="D36" s="41" t="s">
        <v>9</v>
      </c>
      <c r="E36" s="41" t="s">
        <v>41</v>
      </c>
      <c r="F36" s="41" t="s">
        <v>206</v>
      </c>
      <c r="G36" s="41"/>
      <c r="H36" s="43">
        <v>25.5</v>
      </c>
      <c r="I36" s="43">
        <f>I37</f>
        <v>0</v>
      </c>
      <c r="J36" s="43">
        <f t="shared" si="0"/>
        <v>0</v>
      </c>
    </row>
    <row r="37" spans="1:10" ht="157.5">
      <c r="A37" s="39"/>
      <c r="B37" s="40" t="s">
        <v>140</v>
      </c>
      <c r="C37" s="41" t="s">
        <v>58</v>
      </c>
      <c r="D37" s="41" t="s">
        <v>9</v>
      </c>
      <c r="E37" s="41" t="s">
        <v>41</v>
      </c>
      <c r="F37" s="41" t="s">
        <v>209</v>
      </c>
      <c r="G37" s="41"/>
      <c r="H37" s="43">
        <v>25.5</v>
      </c>
      <c r="I37" s="43">
        <f>I38</f>
        <v>0</v>
      </c>
      <c r="J37" s="43">
        <f t="shared" si="0"/>
        <v>0</v>
      </c>
    </row>
    <row r="38" spans="1:10" ht="63">
      <c r="A38" s="100"/>
      <c r="B38" s="52" t="s">
        <v>82</v>
      </c>
      <c r="C38" s="41" t="s">
        <v>58</v>
      </c>
      <c r="D38" s="41" t="s">
        <v>9</v>
      </c>
      <c r="E38" s="41" t="s">
        <v>41</v>
      </c>
      <c r="F38" s="41" t="s">
        <v>209</v>
      </c>
      <c r="G38" s="41">
        <v>244</v>
      </c>
      <c r="H38" s="43">
        <v>25.5</v>
      </c>
      <c r="I38" s="43">
        <v>0</v>
      </c>
      <c r="J38" s="43">
        <f t="shared" si="0"/>
        <v>0</v>
      </c>
    </row>
    <row r="39" spans="1:10" ht="63">
      <c r="A39" s="100"/>
      <c r="B39" s="40" t="s">
        <v>210</v>
      </c>
      <c r="C39" s="41" t="s">
        <v>58</v>
      </c>
      <c r="D39" s="41" t="s">
        <v>9</v>
      </c>
      <c r="E39" s="41" t="s">
        <v>211</v>
      </c>
      <c r="F39" s="41"/>
      <c r="G39" s="41"/>
      <c r="H39" s="43">
        <v>1</v>
      </c>
      <c r="I39" s="43">
        <f>I40</f>
        <v>0</v>
      </c>
      <c r="J39" s="43">
        <f t="shared" si="0"/>
        <v>0</v>
      </c>
    </row>
    <row r="40" spans="1:10" ht="78.75">
      <c r="A40" s="100"/>
      <c r="B40" s="96" t="s">
        <v>166</v>
      </c>
      <c r="C40" s="41" t="s">
        <v>58</v>
      </c>
      <c r="D40" s="41" t="s">
        <v>9</v>
      </c>
      <c r="E40" s="41" t="s">
        <v>211</v>
      </c>
      <c r="F40" s="41" t="s">
        <v>199</v>
      </c>
      <c r="G40" s="41"/>
      <c r="H40" s="43">
        <v>1</v>
      </c>
      <c r="I40" s="43">
        <f>I41</f>
        <v>0</v>
      </c>
      <c r="J40" s="43">
        <f t="shared" si="0"/>
        <v>0</v>
      </c>
    </row>
    <row r="41" spans="1:10" ht="78.75">
      <c r="A41" s="100"/>
      <c r="B41" s="96" t="s">
        <v>170</v>
      </c>
      <c r="C41" s="41" t="s">
        <v>58</v>
      </c>
      <c r="D41" s="41" t="s">
        <v>9</v>
      </c>
      <c r="E41" s="41" t="s">
        <v>211</v>
      </c>
      <c r="F41" s="41" t="s">
        <v>206</v>
      </c>
      <c r="G41" s="41"/>
      <c r="H41" s="43">
        <v>1</v>
      </c>
      <c r="I41" s="43">
        <f>I42</f>
        <v>0</v>
      </c>
      <c r="J41" s="43">
        <f t="shared" si="0"/>
        <v>0</v>
      </c>
    </row>
    <row r="42" spans="1:10" ht="157.5">
      <c r="A42" s="100"/>
      <c r="B42" s="123" t="s">
        <v>212</v>
      </c>
      <c r="C42" s="41" t="s">
        <v>58</v>
      </c>
      <c r="D42" s="41" t="s">
        <v>9</v>
      </c>
      <c r="E42" s="41" t="s">
        <v>211</v>
      </c>
      <c r="F42" s="41" t="s">
        <v>213</v>
      </c>
      <c r="G42" s="41"/>
      <c r="H42" s="43">
        <v>1</v>
      </c>
      <c r="I42" s="43">
        <f>I43</f>
        <v>0</v>
      </c>
      <c r="J42" s="43">
        <f t="shared" si="0"/>
        <v>0</v>
      </c>
    </row>
    <row r="43" spans="1:10" ht="63">
      <c r="A43" s="100"/>
      <c r="B43" s="52" t="s">
        <v>82</v>
      </c>
      <c r="C43" s="41" t="s">
        <v>58</v>
      </c>
      <c r="D43" s="41" t="s">
        <v>9</v>
      </c>
      <c r="E43" s="41" t="s">
        <v>211</v>
      </c>
      <c r="F43" s="41" t="s">
        <v>213</v>
      </c>
      <c r="G43" s="29" t="s">
        <v>83</v>
      </c>
      <c r="H43" s="49">
        <v>1</v>
      </c>
      <c r="I43" s="21">
        <v>0</v>
      </c>
      <c r="J43" s="43">
        <f t="shared" si="0"/>
        <v>0</v>
      </c>
    </row>
    <row r="44" spans="1:10" ht="15.75">
      <c r="A44" s="93" t="s">
        <v>171</v>
      </c>
      <c r="B44" s="124" t="s">
        <v>172</v>
      </c>
      <c r="C44" s="36" t="s">
        <v>58</v>
      </c>
      <c r="D44" s="36" t="s">
        <v>11</v>
      </c>
      <c r="E44" s="41"/>
      <c r="F44" s="41"/>
      <c r="G44" s="41"/>
      <c r="H44" s="56">
        <f>H48+H45</f>
        <v>485.09</v>
      </c>
      <c r="I44" s="56">
        <f>I48+I45</f>
        <v>323.958</v>
      </c>
      <c r="J44" s="56">
        <f t="shared" si="0"/>
        <v>66.78307118266714</v>
      </c>
    </row>
    <row r="45" spans="1:10" ht="31.5">
      <c r="A45" s="93"/>
      <c r="B45" s="48" t="s">
        <v>214</v>
      </c>
      <c r="C45" s="34" t="s">
        <v>58</v>
      </c>
      <c r="D45" s="34" t="s">
        <v>11</v>
      </c>
      <c r="E45" s="41" t="s">
        <v>17</v>
      </c>
      <c r="F45" s="41"/>
      <c r="G45" s="41"/>
      <c r="H45" s="43">
        <f>H46</f>
        <v>65</v>
      </c>
      <c r="I45" s="43">
        <f>I46</f>
        <v>40</v>
      </c>
      <c r="J45" s="43">
        <f t="shared" si="0"/>
        <v>61.53846153846154</v>
      </c>
    </row>
    <row r="46" spans="1:10" ht="157.5">
      <c r="A46" s="93"/>
      <c r="B46" s="40" t="s">
        <v>215</v>
      </c>
      <c r="C46" s="34" t="s">
        <v>58</v>
      </c>
      <c r="D46" s="34" t="s">
        <v>11</v>
      </c>
      <c r="E46" s="41" t="s">
        <v>17</v>
      </c>
      <c r="F46" s="41" t="s">
        <v>216</v>
      </c>
      <c r="G46" s="41"/>
      <c r="H46" s="43">
        <f>H47</f>
        <v>65</v>
      </c>
      <c r="I46" s="43">
        <f>I47</f>
        <v>40</v>
      </c>
      <c r="J46" s="43">
        <f t="shared" si="0"/>
        <v>61.53846153846154</v>
      </c>
    </row>
    <row r="47" spans="1:10" ht="63">
      <c r="A47" s="93"/>
      <c r="B47" s="40" t="s">
        <v>82</v>
      </c>
      <c r="C47" s="34" t="s">
        <v>58</v>
      </c>
      <c r="D47" s="34" t="s">
        <v>11</v>
      </c>
      <c r="E47" s="41" t="s">
        <v>17</v>
      </c>
      <c r="F47" s="41" t="s">
        <v>216</v>
      </c>
      <c r="G47" s="41" t="s">
        <v>83</v>
      </c>
      <c r="H47" s="43">
        <v>65</v>
      </c>
      <c r="I47" s="43">
        <v>40</v>
      </c>
      <c r="J47" s="43">
        <f t="shared" si="0"/>
        <v>61.53846153846154</v>
      </c>
    </row>
    <row r="48" spans="1:10" ht="31.5">
      <c r="A48" s="93"/>
      <c r="B48" s="51" t="s">
        <v>20</v>
      </c>
      <c r="C48" s="41" t="s">
        <v>58</v>
      </c>
      <c r="D48" s="41" t="s">
        <v>11</v>
      </c>
      <c r="E48" s="41" t="s">
        <v>16</v>
      </c>
      <c r="F48" s="41"/>
      <c r="G48" s="41"/>
      <c r="H48" s="43">
        <f>H49</f>
        <v>420.09</v>
      </c>
      <c r="I48" s="43">
        <f>I49</f>
        <v>283.958</v>
      </c>
      <c r="J48" s="43">
        <f t="shared" si="0"/>
        <v>67.59456306981838</v>
      </c>
    </row>
    <row r="49" spans="1:10" ht="78.75">
      <c r="A49" s="93"/>
      <c r="B49" s="96" t="s">
        <v>166</v>
      </c>
      <c r="C49" s="41" t="s">
        <v>58</v>
      </c>
      <c r="D49" s="41" t="s">
        <v>11</v>
      </c>
      <c r="E49" s="41" t="s">
        <v>16</v>
      </c>
      <c r="F49" s="41" t="s">
        <v>199</v>
      </c>
      <c r="G49" s="41"/>
      <c r="H49" s="43">
        <f>H50</f>
        <v>420.09</v>
      </c>
      <c r="I49" s="43">
        <f>I50</f>
        <v>283.958</v>
      </c>
      <c r="J49" s="43">
        <f t="shared" si="0"/>
        <v>67.59456306981838</v>
      </c>
    </row>
    <row r="50" spans="1:10" ht="94.5">
      <c r="A50" s="93"/>
      <c r="B50" s="125" t="s">
        <v>148</v>
      </c>
      <c r="C50" s="34" t="s">
        <v>58</v>
      </c>
      <c r="D50" s="34" t="s">
        <v>11</v>
      </c>
      <c r="E50" s="34" t="s">
        <v>16</v>
      </c>
      <c r="F50" s="42" t="s">
        <v>217</v>
      </c>
      <c r="G50" s="41"/>
      <c r="H50" s="43">
        <f>H51</f>
        <v>420.09</v>
      </c>
      <c r="I50" s="43">
        <f>I51</f>
        <v>283.958</v>
      </c>
      <c r="J50" s="43">
        <f t="shared" si="0"/>
        <v>67.59456306981838</v>
      </c>
    </row>
    <row r="51" spans="1:10" ht="126">
      <c r="A51" s="93"/>
      <c r="B51" s="125" t="s">
        <v>218</v>
      </c>
      <c r="C51" s="34" t="s">
        <v>58</v>
      </c>
      <c r="D51" s="34" t="s">
        <v>11</v>
      </c>
      <c r="E51" s="34" t="s">
        <v>16</v>
      </c>
      <c r="F51" s="42" t="s">
        <v>219</v>
      </c>
      <c r="G51" s="41"/>
      <c r="H51" s="43">
        <f>H52+H53+H54</f>
        <v>420.09</v>
      </c>
      <c r="I51" s="43">
        <f>I52+I53+I54</f>
        <v>283.958</v>
      </c>
      <c r="J51" s="43">
        <f t="shared" si="0"/>
        <v>67.59456306981838</v>
      </c>
    </row>
    <row r="52" spans="1:10" ht="47.25">
      <c r="A52" s="93"/>
      <c r="B52" s="122" t="s">
        <v>198</v>
      </c>
      <c r="C52" s="34" t="s">
        <v>58</v>
      </c>
      <c r="D52" s="34" t="s">
        <v>11</v>
      </c>
      <c r="E52" s="34" t="s">
        <v>16</v>
      </c>
      <c r="F52" s="42" t="s">
        <v>219</v>
      </c>
      <c r="G52" s="41" t="s">
        <v>78</v>
      </c>
      <c r="H52" s="43">
        <v>317.12</v>
      </c>
      <c r="I52" s="43">
        <v>215.46</v>
      </c>
      <c r="J52" s="43">
        <f t="shared" si="0"/>
        <v>67.94273461150352</v>
      </c>
    </row>
    <row r="53" spans="1:10" ht="110.25">
      <c r="A53" s="93"/>
      <c r="B53" s="39" t="s">
        <v>194</v>
      </c>
      <c r="C53" s="34" t="s">
        <v>58</v>
      </c>
      <c r="D53" s="34" t="s">
        <v>11</v>
      </c>
      <c r="E53" s="34" t="s">
        <v>16</v>
      </c>
      <c r="F53" s="42" t="s">
        <v>219</v>
      </c>
      <c r="G53" s="41" t="s">
        <v>196</v>
      </c>
      <c r="H53" s="43">
        <v>95.77</v>
      </c>
      <c r="I53" s="43">
        <v>68.498</v>
      </c>
      <c r="J53" s="43">
        <f t="shared" si="0"/>
        <v>71.52344157878251</v>
      </c>
    </row>
    <row r="54" spans="1:10" ht="63">
      <c r="A54" s="93"/>
      <c r="B54" s="40" t="s">
        <v>82</v>
      </c>
      <c r="C54" s="34" t="s">
        <v>58</v>
      </c>
      <c r="D54" s="34" t="s">
        <v>11</v>
      </c>
      <c r="E54" s="34" t="s">
        <v>16</v>
      </c>
      <c r="F54" s="42" t="s">
        <v>219</v>
      </c>
      <c r="G54" s="41" t="s">
        <v>83</v>
      </c>
      <c r="H54" s="43">
        <v>7.2</v>
      </c>
      <c r="I54" s="43">
        <v>0</v>
      </c>
      <c r="J54" s="43">
        <f t="shared" si="0"/>
        <v>0</v>
      </c>
    </row>
    <row r="55" spans="1:10" ht="31.5">
      <c r="A55" s="93" t="s">
        <v>173</v>
      </c>
      <c r="B55" s="94" t="s">
        <v>174</v>
      </c>
      <c r="C55" s="55" t="s">
        <v>58</v>
      </c>
      <c r="D55" s="55" t="s">
        <v>19</v>
      </c>
      <c r="E55" s="55"/>
      <c r="F55" s="55"/>
      <c r="G55" s="55"/>
      <c r="H55" s="56">
        <f>H56+H60</f>
        <v>2544.057</v>
      </c>
      <c r="I55" s="56">
        <f>I56+I60</f>
        <v>2452.8</v>
      </c>
      <c r="J55" s="56">
        <f t="shared" si="0"/>
        <v>96.41293414416424</v>
      </c>
    </row>
    <row r="56" spans="1:10" ht="15.75">
      <c r="A56" s="93"/>
      <c r="B56" s="40" t="s">
        <v>22</v>
      </c>
      <c r="C56" s="41" t="s">
        <v>58</v>
      </c>
      <c r="D56" s="41" t="s">
        <v>19</v>
      </c>
      <c r="E56" s="41" t="s">
        <v>8</v>
      </c>
      <c r="F56" s="55"/>
      <c r="G56" s="41"/>
      <c r="H56" s="43">
        <f>H58</f>
        <v>1688.319</v>
      </c>
      <c r="I56" s="43">
        <f>I58</f>
        <v>1688.319</v>
      </c>
      <c r="J56" s="43">
        <f t="shared" si="0"/>
        <v>100</v>
      </c>
    </row>
    <row r="57" spans="1:10" ht="78.75">
      <c r="A57" s="93"/>
      <c r="B57" s="96" t="s">
        <v>166</v>
      </c>
      <c r="C57" s="41" t="s">
        <v>58</v>
      </c>
      <c r="D57" s="41" t="s">
        <v>19</v>
      </c>
      <c r="E57" s="41" t="s">
        <v>8</v>
      </c>
      <c r="F57" s="41" t="s">
        <v>199</v>
      </c>
      <c r="G57" s="41"/>
      <c r="H57" s="43">
        <f>H58</f>
        <v>1688.319</v>
      </c>
      <c r="I57" s="43">
        <f>I58</f>
        <v>1688.319</v>
      </c>
      <c r="J57" s="43">
        <f t="shared" si="0"/>
        <v>100</v>
      </c>
    </row>
    <row r="58" spans="1:10" ht="47.25">
      <c r="A58" s="93"/>
      <c r="B58" s="40" t="s">
        <v>220</v>
      </c>
      <c r="C58" s="41" t="s">
        <v>58</v>
      </c>
      <c r="D58" s="41" t="s">
        <v>19</v>
      </c>
      <c r="E58" s="41" t="s">
        <v>8</v>
      </c>
      <c r="F58" s="41" t="s">
        <v>221</v>
      </c>
      <c r="G58" s="41"/>
      <c r="H58" s="43">
        <f>H59</f>
        <v>1688.319</v>
      </c>
      <c r="I58" s="43">
        <f>I59</f>
        <v>1688.319</v>
      </c>
      <c r="J58" s="43">
        <f t="shared" si="0"/>
        <v>100</v>
      </c>
    </row>
    <row r="59" spans="1:10" ht="63">
      <c r="A59" s="93"/>
      <c r="B59" s="40" t="s">
        <v>82</v>
      </c>
      <c r="C59" s="41" t="s">
        <v>58</v>
      </c>
      <c r="D59" s="41" t="s">
        <v>19</v>
      </c>
      <c r="E59" s="41" t="s">
        <v>8</v>
      </c>
      <c r="F59" s="41" t="s">
        <v>221</v>
      </c>
      <c r="G59" s="41" t="s">
        <v>83</v>
      </c>
      <c r="H59" s="43">
        <v>1688.319</v>
      </c>
      <c r="I59" s="43">
        <v>1688.319</v>
      </c>
      <c r="J59" s="43">
        <f t="shared" si="0"/>
        <v>100</v>
      </c>
    </row>
    <row r="60" spans="1:10" ht="15.75">
      <c r="A60" s="102"/>
      <c r="B60" s="40" t="s">
        <v>23</v>
      </c>
      <c r="C60" s="41" t="s">
        <v>58</v>
      </c>
      <c r="D60" s="41" t="s">
        <v>19</v>
      </c>
      <c r="E60" s="41" t="s">
        <v>9</v>
      </c>
      <c r="F60" s="41"/>
      <c r="G60" s="41"/>
      <c r="H60" s="43">
        <f>H61</f>
        <v>855.738</v>
      </c>
      <c r="I60" s="43">
        <f>I61</f>
        <v>764.481</v>
      </c>
      <c r="J60" s="43">
        <f t="shared" si="0"/>
        <v>89.33587149337764</v>
      </c>
    </row>
    <row r="61" spans="1:10" ht="78.75">
      <c r="A61" s="102"/>
      <c r="B61" s="96" t="s">
        <v>166</v>
      </c>
      <c r="C61" s="41" t="s">
        <v>58</v>
      </c>
      <c r="D61" s="41" t="s">
        <v>19</v>
      </c>
      <c r="E61" s="41" t="s">
        <v>9</v>
      </c>
      <c r="F61" s="41" t="s">
        <v>199</v>
      </c>
      <c r="G61" s="41"/>
      <c r="H61" s="43">
        <f>H62</f>
        <v>855.738</v>
      </c>
      <c r="I61" s="43">
        <f>I62</f>
        <v>764.481</v>
      </c>
      <c r="J61" s="43">
        <f t="shared" si="0"/>
        <v>89.33587149337764</v>
      </c>
    </row>
    <row r="62" spans="1:10" ht="78.75">
      <c r="A62" s="102"/>
      <c r="B62" s="96" t="s">
        <v>170</v>
      </c>
      <c r="C62" s="41" t="s">
        <v>58</v>
      </c>
      <c r="D62" s="41" t="s">
        <v>19</v>
      </c>
      <c r="E62" s="41" t="s">
        <v>9</v>
      </c>
      <c r="F62" s="41" t="s">
        <v>206</v>
      </c>
      <c r="G62" s="41"/>
      <c r="H62" s="43">
        <f>H63</f>
        <v>855.738</v>
      </c>
      <c r="I62" s="43">
        <f>I63</f>
        <v>764.481</v>
      </c>
      <c r="J62" s="43">
        <f t="shared" si="0"/>
        <v>89.33587149337764</v>
      </c>
    </row>
    <row r="63" spans="1:10" ht="157.5">
      <c r="A63" s="100"/>
      <c r="B63" s="40" t="s">
        <v>215</v>
      </c>
      <c r="C63" s="41" t="s">
        <v>58</v>
      </c>
      <c r="D63" s="41" t="s">
        <v>19</v>
      </c>
      <c r="E63" s="41" t="s">
        <v>9</v>
      </c>
      <c r="F63" s="41" t="s">
        <v>216</v>
      </c>
      <c r="G63" s="41"/>
      <c r="H63" s="43">
        <f>H64+H65+H66+H67</f>
        <v>855.738</v>
      </c>
      <c r="I63" s="43">
        <f>I64+I65+I66+I67</f>
        <v>764.481</v>
      </c>
      <c r="J63" s="43">
        <f t="shared" si="0"/>
        <v>89.33587149337764</v>
      </c>
    </row>
    <row r="64" spans="1:10" ht="47.25">
      <c r="A64" s="100"/>
      <c r="B64" s="122" t="s">
        <v>198</v>
      </c>
      <c r="C64" s="41" t="s">
        <v>58</v>
      </c>
      <c r="D64" s="41" t="s">
        <v>19</v>
      </c>
      <c r="E64" s="41" t="s">
        <v>9</v>
      </c>
      <c r="F64" s="41" t="s">
        <v>216</v>
      </c>
      <c r="G64" s="41" t="s">
        <v>78</v>
      </c>
      <c r="H64" s="43">
        <v>133.71</v>
      </c>
      <c r="I64" s="43">
        <v>107.209</v>
      </c>
      <c r="J64" s="43">
        <f t="shared" si="0"/>
        <v>80.18024081968439</v>
      </c>
    </row>
    <row r="65" spans="1:10" ht="110.25">
      <c r="A65" s="100"/>
      <c r="B65" s="39" t="s">
        <v>194</v>
      </c>
      <c r="C65" s="41" t="s">
        <v>58</v>
      </c>
      <c r="D65" s="41" t="s">
        <v>19</v>
      </c>
      <c r="E65" s="41" t="s">
        <v>9</v>
      </c>
      <c r="F65" s="41" t="s">
        <v>216</v>
      </c>
      <c r="G65" s="41" t="s">
        <v>196</v>
      </c>
      <c r="H65" s="43">
        <v>40.38</v>
      </c>
      <c r="I65" s="43">
        <v>28.825</v>
      </c>
      <c r="J65" s="43">
        <f t="shared" si="0"/>
        <v>71.38434868746903</v>
      </c>
    </row>
    <row r="66" spans="1:10" ht="63">
      <c r="A66" s="100"/>
      <c r="B66" s="52" t="s">
        <v>82</v>
      </c>
      <c r="C66" s="41" t="s">
        <v>58</v>
      </c>
      <c r="D66" s="41" t="s">
        <v>19</v>
      </c>
      <c r="E66" s="41" t="s">
        <v>9</v>
      </c>
      <c r="F66" s="41" t="s">
        <v>216</v>
      </c>
      <c r="G66" s="41">
        <v>244</v>
      </c>
      <c r="H66" s="43">
        <v>484.336</v>
      </c>
      <c r="I66" s="43">
        <v>431.836</v>
      </c>
      <c r="J66" s="43">
        <f t="shared" si="0"/>
        <v>89.16041756136237</v>
      </c>
    </row>
    <row r="67" spans="1:10" ht="31.5">
      <c r="A67" s="100"/>
      <c r="B67" s="25" t="s">
        <v>84</v>
      </c>
      <c r="C67" s="22" t="s">
        <v>58</v>
      </c>
      <c r="D67" s="29" t="s">
        <v>19</v>
      </c>
      <c r="E67" s="29" t="s">
        <v>9</v>
      </c>
      <c r="F67" s="41" t="s">
        <v>216</v>
      </c>
      <c r="G67" s="29" t="s">
        <v>85</v>
      </c>
      <c r="H67" s="49">
        <v>197.312</v>
      </c>
      <c r="I67" s="43">
        <v>196.611</v>
      </c>
      <c r="J67" s="43">
        <f t="shared" si="0"/>
        <v>99.64472510541678</v>
      </c>
    </row>
    <row r="68" spans="1:10" ht="15.75">
      <c r="A68" s="93" t="s">
        <v>147</v>
      </c>
      <c r="B68" s="101" t="s">
        <v>175</v>
      </c>
      <c r="C68" s="17" t="s">
        <v>58</v>
      </c>
      <c r="D68" s="103" t="s">
        <v>13</v>
      </c>
      <c r="E68" s="103"/>
      <c r="F68" s="103"/>
      <c r="G68" s="103"/>
      <c r="H68" s="104">
        <f>H69</f>
        <v>593.5889999999999</v>
      </c>
      <c r="I68" s="104">
        <f>I69</f>
        <v>517.438</v>
      </c>
      <c r="J68" s="56">
        <f t="shared" si="0"/>
        <v>87.1710897607604</v>
      </c>
    </row>
    <row r="69" spans="1:10" ht="31.5">
      <c r="A69" s="100"/>
      <c r="B69" s="25" t="s">
        <v>29</v>
      </c>
      <c r="C69" s="22" t="s">
        <v>58</v>
      </c>
      <c r="D69" s="29" t="s">
        <v>13</v>
      </c>
      <c r="E69" s="29" t="s">
        <v>13</v>
      </c>
      <c r="F69" s="29"/>
      <c r="G69" s="29"/>
      <c r="H69" s="49">
        <f>H70</f>
        <v>593.5889999999999</v>
      </c>
      <c r="I69" s="49">
        <f>I70</f>
        <v>517.438</v>
      </c>
      <c r="J69" s="43">
        <f t="shared" si="0"/>
        <v>87.1710897607604</v>
      </c>
    </row>
    <row r="70" spans="1:10" ht="78.75">
      <c r="A70" s="100"/>
      <c r="B70" s="96" t="s">
        <v>166</v>
      </c>
      <c r="C70" s="41" t="s">
        <v>58</v>
      </c>
      <c r="D70" s="41" t="s">
        <v>13</v>
      </c>
      <c r="E70" s="41" t="s">
        <v>13</v>
      </c>
      <c r="F70" s="41" t="s">
        <v>199</v>
      </c>
      <c r="G70" s="29"/>
      <c r="H70" s="49">
        <f>H71</f>
        <v>593.5889999999999</v>
      </c>
      <c r="I70" s="43">
        <f>I71</f>
        <v>517.438</v>
      </c>
      <c r="J70" s="43">
        <f t="shared" si="0"/>
        <v>87.1710897607604</v>
      </c>
    </row>
    <row r="71" spans="1:10" ht="63">
      <c r="A71" s="100"/>
      <c r="B71" s="96" t="s">
        <v>141</v>
      </c>
      <c r="C71" s="22" t="s">
        <v>58</v>
      </c>
      <c r="D71" s="29" t="s">
        <v>13</v>
      </c>
      <c r="E71" s="29" t="s">
        <v>13</v>
      </c>
      <c r="F71" s="41" t="s">
        <v>222</v>
      </c>
      <c r="G71" s="29"/>
      <c r="H71" s="49">
        <f>H72</f>
        <v>593.5889999999999</v>
      </c>
      <c r="I71" s="43">
        <f>I72</f>
        <v>517.438</v>
      </c>
      <c r="J71" s="43">
        <f t="shared" si="0"/>
        <v>87.1710897607604</v>
      </c>
    </row>
    <row r="72" spans="1:10" ht="126">
      <c r="A72" s="100"/>
      <c r="B72" s="25" t="s">
        <v>142</v>
      </c>
      <c r="C72" s="22" t="s">
        <v>58</v>
      </c>
      <c r="D72" s="29" t="s">
        <v>13</v>
      </c>
      <c r="E72" s="29" t="s">
        <v>13</v>
      </c>
      <c r="F72" s="41" t="s">
        <v>223</v>
      </c>
      <c r="G72" s="29"/>
      <c r="H72" s="49">
        <f>H73+H74+H75+H76+H77</f>
        <v>593.5889999999999</v>
      </c>
      <c r="I72" s="49">
        <f>I73+I74+I75+I76+I77</f>
        <v>517.438</v>
      </c>
      <c r="J72" s="43">
        <f t="shared" si="0"/>
        <v>87.1710897607604</v>
      </c>
    </row>
    <row r="73" spans="1:10" ht="47.25">
      <c r="A73" s="100"/>
      <c r="B73" s="122" t="s">
        <v>198</v>
      </c>
      <c r="C73" s="22" t="s">
        <v>58</v>
      </c>
      <c r="D73" s="29" t="s">
        <v>13</v>
      </c>
      <c r="E73" s="29" t="s">
        <v>13</v>
      </c>
      <c r="F73" s="41" t="s">
        <v>223</v>
      </c>
      <c r="G73" s="29" t="s">
        <v>78</v>
      </c>
      <c r="H73" s="49">
        <v>134.39</v>
      </c>
      <c r="I73" s="43">
        <v>97.161</v>
      </c>
      <c r="J73" s="43">
        <f aca="true" t="shared" si="1" ref="J73:J90">I73/H73*100</f>
        <v>72.29779001413796</v>
      </c>
    </row>
    <row r="74" spans="1:10" ht="110.25">
      <c r="A74" s="100"/>
      <c r="B74" s="39" t="s">
        <v>194</v>
      </c>
      <c r="C74" s="22" t="s">
        <v>58</v>
      </c>
      <c r="D74" s="29" t="s">
        <v>13</v>
      </c>
      <c r="E74" s="29" t="s">
        <v>13</v>
      </c>
      <c r="F74" s="41" t="s">
        <v>223</v>
      </c>
      <c r="G74" s="29" t="s">
        <v>196</v>
      </c>
      <c r="H74" s="49">
        <v>40.58</v>
      </c>
      <c r="I74" s="43">
        <v>27.605</v>
      </c>
      <c r="J74" s="43">
        <f t="shared" si="1"/>
        <v>68.02612124199113</v>
      </c>
    </row>
    <row r="75" spans="1:10" ht="63">
      <c r="A75" s="100"/>
      <c r="B75" s="52" t="s">
        <v>82</v>
      </c>
      <c r="C75" s="22" t="s">
        <v>58</v>
      </c>
      <c r="D75" s="29" t="s">
        <v>13</v>
      </c>
      <c r="E75" s="29" t="s">
        <v>13</v>
      </c>
      <c r="F75" s="41" t="s">
        <v>223</v>
      </c>
      <c r="G75" s="29" t="s">
        <v>83</v>
      </c>
      <c r="H75" s="49">
        <v>150.219</v>
      </c>
      <c r="I75" s="43">
        <v>130.219</v>
      </c>
      <c r="J75" s="43">
        <f t="shared" si="1"/>
        <v>86.68610495343465</v>
      </c>
    </row>
    <row r="76" spans="1:10" ht="31.5">
      <c r="A76" s="100"/>
      <c r="B76" s="48" t="s">
        <v>84</v>
      </c>
      <c r="C76" s="22" t="s">
        <v>58</v>
      </c>
      <c r="D76" s="29" t="s">
        <v>13</v>
      </c>
      <c r="E76" s="29" t="s">
        <v>13</v>
      </c>
      <c r="F76" s="41" t="s">
        <v>223</v>
      </c>
      <c r="G76" s="29" t="s">
        <v>85</v>
      </c>
      <c r="H76" s="49">
        <v>261.2</v>
      </c>
      <c r="I76" s="43">
        <v>261.2</v>
      </c>
      <c r="J76" s="43">
        <f t="shared" si="1"/>
        <v>100</v>
      </c>
    </row>
    <row r="77" spans="1:10" ht="31.5">
      <c r="A77" s="100"/>
      <c r="B77" s="50" t="s">
        <v>86</v>
      </c>
      <c r="C77" s="22" t="s">
        <v>58</v>
      </c>
      <c r="D77" s="29" t="s">
        <v>13</v>
      </c>
      <c r="E77" s="29" t="s">
        <v>13</v>
      </c>
      <c r="F77" s="41" t="s">
        <v>223</v>
      </c>
      <c r="G77" s="29" t="s">
        <v>87</v>
      </c>
      <c r="H77" s="49">
        <v>7.2</v>
      </c>
      <c r="I77" s="43">
        <v>1.253</v>
      </c>
      <c r="J77" s="43">
        <f t="shared" si="1"/>
        <v>17.402777777777775</v>
      </c>
    </row>
    <row r="78" spans="1:10" ht="15.75">
      <c r="A78" s="93" t="s">
        <v>176</v>
      </c>
      <c r="B78" s="94" t="s">
        <v>177</v>
      </c>
      <c r="C78" s="55" t="s">
        <v>58</v>
      </c>
      <c r="D78" s="55" t="s">
        <v>32</v>
      </c>
      <c r="E78" s="55"/>
      <c r="F78" s="55"/>
      <c r="G78" s="55"/>
      <c r="H78" s="56">
        <f>H79</f>
        <v>2196.95</v>
      </c>
      <c r="I78" s="56">
        <f>I79</f>
        <v>1217.944</v>
      </c>
      <c r="J78" s="56">
        <f t="shared" si="1"/>
        <v>55.43794806436196</v>
      </c>
    </row>
    <row r="79" spans="1:10" ht="15.75">
      <c r="A79" s="93"/>
      <c r="B79" s="40" t="s">
        <v>33</v>
      </c>
      <c r="C79" s="41" t="s">
        <v>58</v>
      </c>
      <c r="D79" s="41" t="s">
        <v>32</v>
      </c>
      <c r="E79" s="41" t="s">
        <v>6</v>
      </c>
      <c r="F79" s="41"/>
      <c r="G79" s="41"/>
      <c r="H79" s="43">
        <f>H80</f>
        <v>2196.95</v>
      </c>
      <c r="I79" s="43">
        <f>I80</f>
        <v>1217.944</v>
      </c>
      <c r="J79" s="43">
        <f t="shared" si="1"/>
        <v>55.43794806436196</v>
      </c>
    </row>
    <row r="80" spans="1:10" ht="78.75">
      <c r="A80" s="93"/>
      <c r="B80" s="96" t="s">
        <v>166</v>
      </c>
      <c r="C80" s="41" t="s">
        <v>58</v>
      </c>
      <c r="D80" s="41" t="s">
        <v>32</v>
      </c>
      <c r="E80" s="41" t="s">
        <v>6</v>
      </c>
      <c r="F80" s="41" t="s">
        <v>199</v>
      </c>
      <c r="G80" s="41"/>
      <c r="H80" s="43">
        <f>H81</f>
        <v>2196.95</v>
      </c>
      <c r="I80" s="43">
        <f>I81</f>
        <v>1217.944</v>
      </c>
      <c r="J80" s="43">
        <f t="shared" si="1"/>
        <v>55.43794806436196</v>
      </c>
    </row>
    <row r="81" spans="1:10" ht="63">
      <c r="A81" s="93"/>
      <c r="B81" s="96" t="s">
        <v>141</v>
      </c>
      <c r="C81" s="41" t="s">
        <v>58</v>
      </c>
      <c r="D81" s="41" t="s">
        <v>32</v>
      </c>
      <c r="E81" s="41" t="s">
        <v>6</v>
      </c>
      <c r="F81" s="41" t="s">
        <v>222</v>
      </c>
      <c r="G81" s="41"/>
      <c r="H81" s="43">
        <f>H82</f>
        <v>2196.95</v>
      </c>
      <c r="I81" s="43">
        <f>I82</f>
        <v>1217.944</v>
      </c>
      <c r="J81" s="43">
        <f t="shared" si="1"/>
        <v>55.43794806436196</v>
      </c>
    </row>
    <row r="82" spans="1:10" ht="126">
      <c r="A82" s="102"/>
      <c r="B82" s="40" t="s">
        <v>145</v>
      </c>
      <c r="C82" s="41" t="s">
        <v>58</v>
      </c>
      <c r="D82" s="41" t="s">
        <v>32</v>
      </c>
      <c r="E82" s="41" t="s">
        <v>6</v>
      </c>
      <c r="F82" s="41" t="s">
        <v>224</v>
      </c>
      <c r="G82" s="41"/>
      <c r="H82" s="43">
        <f>H83</f>
        <v>2196.95</v>
      </c>
      <c r="I82" s="43">
        <f>I83</f>
        <v>1217.944</v>
      </c>
      <c r="J82" s="43">
        <f t="shared" si="1"/>
        <v>55.43794806436196</v>
      </c>
    </row>
    <row r="83" spans="1:10" ht="96" customHeight="1">
      <c r="A83" s="39"/>
      <c r="B83" s="52" t="s">
        <v>143</v>
      </c>
      <c r="C83" s="41" t="s">
        <v>58</v>
      </c>
      <c r="D83" s="41" t="s">
        <v>32</v>
      </c>
      <c r="E83" s="41" t="s">
        <v>6</v>
      </c>
      <c r="F83" s="41" t="s">
        <v>224</v>
      </c>
      <c r="G83" s="41" t="s">
        <v>144</v>
      </c>
      <c r="H83" s="43">
        <v>2196.95</v>
      </c>
      <c r="I83" s="43">
        <v>1217.944</v>
      </c>
      <c r="J83" s="43">
        <f t="shared" si="1"/>
        <v>55.43794806436196</v>
      </c>
    </row>
    <row r="84" spans="1:10" ht="15.75">
      <c r="A84" s="93" t="s">
        <v>178</v>
      </c>
      <c r="B84" s="54" t="s">
        <v>65</v>
      </c>
      <c r="C84" s="36" t="s">
        <v>58</v>
      </c>
      <c r="D84" s="46" t="s">
        <v>15</v>
      </c>
      <c r="E84" s="46"/>
      <c r="F84" s="46"/>
      <c r="G84" s="46"/>
      <c r="H84" s="56">
        <f>H85</f>
        <v>271.97</v>
      </c>
      <c r="I84" s="56">
        <f>I85</f>
        <v>188.487</v>
      </c>
      <c r="J84" s="56">
        <f t="shared" si="1"/>
        <v>69.3043350369526</v>
      </c>
    </row>
    <row r="85" spans="1:10" ht="31.5">
      <c r="A85" s="39"/>
      <c r="B85" s="126" t="s">
        <v>66</v>
      </c>
      <c r="C85" s="41" t="s">
        <v>58</v>
      </c>
      <c r="D85" s="41" t="s">
        <v>15</v>
      </c>
      <c r="E85" s="41" t="s">
        <v>19</v>
      </c>
      <c r="F85" s="41"/>
      <c r="G85" s="41"/>
      <c r="H85" s="43">
        <v>271.97</v>
      </c>
      <c r="I85" s="43">
        <f>I86</f>
        <v>188.487</v>
      </c>
      <c r="J85" s="43">
        <f t="shared" si="1"/>
        <v>69.3043350369526</v>
      </c>
    </row>
    <row r="86" spans="1:10" ht="78.75">
      <c r="A86" s="39"/>
      <c r="B86" s="96" t="s">
        <v>166</v>
      </c>
      <c r="C86" s="41" t="s">
        <v>58</v>
      </c>
      <c r="D86" s="41" t="s">
        <v>15</v>
      </c>
      <c r="E86" s="41" t="s">
        <v>19</v>
      </c>
      <c r="F86" s="41" t="s">
        <v>199</v>
      </c>
      <c r="G86" s="41"/>
      <c r="H86" s="43">
        <v>271.97</v>
      </c>
      <c r="I86" s="43">
        <f>I87</f>
        <v>188.487</v>
      </c>
      <c r="J86" s="43">
        <f t="shared" si="1"/>
        <v>69.3043350369526</v>
      </c>
    </row>
    <row r="87" spans="1:10" ht="63">
      <c r="A87" s="39"/>
      <c r="B87" s="96" t="s">
        <v>141</v>
      </c>
      <c r="C87" s="41" t="s">
        <v>58</v>
      </c>
      <c r="D87" s="41" t="s">
        <v>15</v>
      </c>
      <c r="E87" s="41" t="s">
        <v>19</v>
      </c>
      <c r="F87" s="41" t="s">
        <v>222</v>
      </c>
      <c r="G87" s="41"/>
      <c r="H87" s="43">
        <v>271.97</v>
      </c>
      <c r="I87" s="43">
        <f>I88</f>
        <v>188.487</v>
      </c>
      <c r="J87" s="43">
        <f t="shared" si="1"/>
        <v>69.3043350369526</v>
      </c>
    </row>
    <row r="88" spans="1:10" ht="126">
      <c r="A88" s="39"/>
      <c r="B88" s="40" t="s">
        <v>146</v>
      </c>
      <c r="C88" s="41" t="s">
        <v>58</v>
      </c>
      <c r="D88" s="41" t="s">
        <v>15</v>
      </c>
      <c r="E88" s="41" t="s">
        <v>19</v>
      </c>
      <c r="F88" s="41" t="s">
        <v>225</v>
      </c>
      <c r="G88" s="41"/>
      <c r="H88" s="43">
        <v>271.97</v>
      </c>
      <c r="I88" s="43">
        <f>I89</f>
        <v>188.487</v>
      </c>
      <c r="J88" s="43">
        <f t="shared" si="1"/>
        <v>69.3043350369526</v>
      </c>
    </row>
    <row r="89" spans="1:10" ht="97.5" customHeight="1">
      <c r="A89" s="39"/>
      <c r="B89" s="52" t="s">
        <v>143</v>
      </c>
      <c r="C89" s="41" t="s">
        <v>58</v>
      </c>
      <c r="D89" s="41" t="s">
        <v>15</v>
      </c>
      <c r="E89" s="41" t="s">
        <v>19</v>
      </c>
      <c r="F89" s="41" t="s">
        <v>225</v>
      </c>
      <c r="G89" s="41" t="s">
        <v>144</v>
      </c>
      <c r="H89" s="43">
        <v>271.97</v>
      </c>
      <c r="I89" s="43">
        <v>188.487</v>
      </c>
      <c r="J89" s="43">
        <f t="shared" si="1"/>
        <v>69.3043350369526</v>
      </c>
    </row>
    <row r="90" spans="1:10" ht="15.75">
      <c r="A90" s="151" t="s">
        <v>50</v>
      </c>
      <c r="B90" s="151"/>
      <c r="C90" s="151"/>
      <c r="D90" s="151"/>
      <c r="E90" s="151"/>
      <c r="F90" s="151"/>
      <c r="G90" s="105"/>
      <c r="H90" s="105">
        <f>H8</f>
        <v>9030.987</v>
      </c>
      <c r="I90" s="105">
        <f>I8</f>
        <v>6615.864999999999</v>
      </c>
      <c r="J90" s="56">
        <f t="shared" si="1"/>
        <v>73.25738593134948</v>
      </c>
    </row>
  </sheetData>
  <mergeCells count="6">
    <mergeCell ref="A90:F90"/>
    <mergeCell ref="F1:I1"/>
    <mergeCell ref="A4:J4"/>
    <mergeCell ref="G5:J5"/>
    <mergeCell ref="F2:J2"/>
    <mergeCell ref="F3:J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7"/>
  <sheetViews>
    <sheetView view="pageBreakPreview" zoomScaleSheetLayoutView="100" workbookViewId="0" topLeftCell="A26">
      <selection activeCell="D2" sqref="D2:F2"/>
    </sheetView>
  </sheetViews>
  <sheetFormatPr defaultColWidth="9.140625" defaultRowHeight="12.75"/>
  <cols>
    <col min="1" max="1" width="7.8515625" style="0" customWidth="1"/>
    <col min="2" max="2" width="26.140625" style="5" customWidth="1"/>
    <col min="3" max="3" width="67.7109375" style="5" customWidth="1"/>
    <col min="4" max="4" width="16.7109375" style="5" customWidth="1"/>
    <col min="5" max="5" width="12.8515625" style="5" customWidth="1"/>
    <col min="6" max="6" width="10.28125" style="5" customWidth="1"/>
  </cols>
  <sheetData>
    <row r="1" spans="1:6" ht="12.75">
      <c r="A1" s="129"/>
      <c r="B1" s="129"/>
      <c r="D1" s="159" t="s">
        <v>92</v>
      </c>
      <c r="E1" s="159"/>
      <c r="F1" s="159"/>
    </row>
    <row r="2" spans="1:6" ht="30.75" customHeight="1">
      <c r="A2" s="7"/>
      <c r="B2" s="7"/>
      <c r="D2" s="160" t="s">
        <v>184</v>
      </c>
      <c r="E2" s="160"/>
      <c r="F2" s="160"/>
    </row>
    <row r="3" spans="1:2" ht="12.75">
      <c r="A3" s="7"/>
      <c r="B3" s="7"/>
    </row>
    <row r="4" spans="1:2" ht="12.75">
      <c r="A4" s="7"/>
      <c r="B4" s="7"/>
    </row>
    <row r="5" spans="1:2" ht="12.75">
      <c r="A5" s="7"/>
      <c r="B5" s="7"/>
    </row>
    <row r="6" spans="1:6" s="1" customFormat="1" ht="57" customHeight="1">
      <c r="A6" s="157" t="s">
        <v>183</v>
      </c>
      <c r="B6" s="158"/>
      <c r="C6" s="158"/>
      <c r="D6" s="158"/>
      <c r="E6" s="158"/>
      <c r="F6" s="158"/>
    </row>
    <row r="7" spans="1:6" s="1" customFormat="1" ht="29.25" customHeight="1">
      <c r="A7" s="2"/>
      <c r="B7" s="3"/>
      <c r="C7" s="3"/>
      <c r="D7" s="3"/>
      <c r="E7" s="3"/>
      <c r="F7" s="6" t="s">
        <v>4</v>
      </c>
    </row>
    <row r="8" spans="1:6" s="1" customFormat="1" ht="84" customHeight="1">
      <c r="A8" s="14" t="s">
        <v>95</v>
      </c>
      <c r="B8" s="14" t="s">
        <v>54</v>
      </c>
      <c r="C8" s="14" t="s">
        <v>67</v>
      </c>
      <c r="D8" s="14" t="s">
        <v>96</v>
      </c>
      <c r="E8" s="14" t="s">
        <v>125</v>
      </c>
      <c r="F8" s="14" t="s">
        <v>53</v>
      </c>
    </row>
    <row r="9" spans="1:6" s="1" customFormat="1" ht="12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s="1" customFormat="1" ht="16.5" customHeight="1">
      <c r="A10" s="17" t="s">
        <v>55</v>
      </c>
      <c r="B10" s="14" t="s">
        <v>97</v>
      </c>
      <c r="C10" s="18" t="s">
        <v>68</v>
      </c>
      <c r="D10" s="19">
        <f>D11+D27+D25</f>
        <v>4985.52</v>
      </c>
      <c r="E10" s="19">
        <f>E11+E27+E25</f>
        <v>3410.653</v>
      </c>
      <c r="F10" s="19">
        <f>F11</f>
        <v>67.82447120794532</v>
      </c>
    </row>
    <row r="11" spans="1:8" s="1" customFormat="1" ht="15.75">
      <c r="A11" s="20"/>
      <c r="B11" s="14"/>
      <c r="C11" s="16" t="s">
        <v>69</v>
      </c>
      <c r="D11" s="21">
        <f>D12+D16+D19</f>
        <v>4905.52</v>
      </c>
      <c r="E11" s="21">
        <f>E12+E16+E19</f>
        <v>3327.1429999999996</v>
      </c>
      <c r="F11" s="21">
        <f aca="true" t="shared" si="0" ref="F11:F39">E11/D11*100</f>
        <v>67.82447120794532</v>
      </c>
      <c r="G11" s="9"/>
      <c r="H11" s="9"/>
    </row>
    <row r="12" spans="1:6" s="1" customFormat="1" ht="19.5" customHeight="1">
      <c r="A12" s="22" t="s">
        <v>55</v>
      </c>
      <c r="B12" s="23" t="s">
        <v>98</v>
      </c>
      <c r="C12" s="16" t="s">
        <v>56</v>
      </c>
      <c r="D12" s="21">
        <f>D13+D14+D15</f>
        <v>1027.71</v>
      </c>
      <c r="E12" s="21">
        <f>E13+E14+E15</f>
        <v>806.51</v>
      </c>
      <c r="F12" s="21">
        <f t="shared" si="0"/>
        <v>78.47641844489203</v>
      </c>
    </row>
    <row r="13" spans="1:6" s="1" customFormat="1" ht="85.5" customHeight="1">
      <c r="A13" s="15">
        <v>182</v>
      </c>
      <c r="B13" s="23" t="s">
        <v>99</v>
      </c>
      <c r="C13" s="24" t="s">
        <v>70</v>
      </c>
      <c r="D13" s="21">
        <v>1022.21</v>
      </c>
      <c r="E13" s="21">
        <v>797.21</v>
      </c>
      <c r="F13" s="21">
        <f t="shared" si="0"/>
        <v>77.98886725819548</v>
      </c>
    </row>
    <row r="14" spans="1:6" s="1" customFormat="1" ht="123.75" customHeight="1">
      <c r="A14" s="15">
        <v>182</v>
      </c>
      <c r="B14" s="23" t="s">
        <v>100</v>
      </c>
      <c r="C14" s="25" t="s">
        <v>71</v>
      </c>
      <c r="D14" s="21">
        <v>4.5</v>
      </c>
      <c r="E14" s="21">
        <v>4.49</v>
      </c>
      <c r="F14" s="21">
        <f t="shared" si="0"/>
        <v>99.77777777777779</v>
      </c>
    </row>
    <row r="15" spans="1:6" s="1" customFormat="1" ht="47.25">
      <c r="A15" s="15">
        <v>182</v>
      </c>
      <c r="B15" s="23" t="s">
        <v>101</v>
      </c>
      <c r="C15" s="25" t="s">
        <v>72</v>
      </c>
      <c r="D15" s="21">
        <v>1</v>
      </c>
      <c r="E15" s="21">
        <v>4.81</v>
      </c>
      <c r="F15" s="21">
        <f t="shared" si="0"/>
        <v>480.99999999999994</v>
      </c>
    </row>
    <row r="16" spans="1:6" s="1" customFormat="1" ht="15.75" customHeight="1">
      <c r="A16" s="17" t="s">
        <v>55</v>
      </c>
      <c r="B16" s="14" t="s">
        <v>102</v>
      </c>
      <c r="C16" s="18" t="s">
        <v>103</v>
      </c>
      <c r="D16" s="19">
        <f>D17</f>
        <v>67</v>
      </c>
      <c r="E16" s="19">
        <f>E17</f>
        <v>67.17</v>
      </c>
      <c r="F16" s="21">
        <f t="shared" si="0"/>
        <v>100.25373134328359</v>
      </c>
    </row>
    <row r="17" spans="1:6" s="1" customFormat="1" ht="24" customHeight="1">
      <c r="A17" s="22" t="s">
        <v>57</v>
      </c>
      <c r="B17" s="15" t="s">
        <v>104</v>
      </c>
      <c r="C17" s="16" t="s">
        <v>1</v>
      </c>
      <c r="D17" s="21">
        <f>D18</f>
        <v>67</v>
      </c>
      <c r="E17" s="21">
        <f>E18</f>
        <v>67.17</v>
      </c>
      <c r="F17" s="21">
        <f t="shared" si="0"/>
        <v>100.25373134328359</v>
      </c>
    </row>
    <row r="18" spans="1:6" s="4" customFormat="1" ht="23.25" customHeight="1">
      <c r="A18" s="15">
        <v>182</v>
      </c>
      <c r="B18" s="15" t="s">
        <v>105</v>
      </c>
      <c r="C18" s="16" t="s">
        <v>1</v>
      </c>
      <c r="D18" s="21">
        <v>67</v>
      </c>
      <c r="E18" s="21">
        <v>67.17</v>
      </c>
      <c r="F18" s="21">
        <f t="shared" si="0"/>
        <v>100.25373134328359</v>
      </c>
    </row>
    <row r="19" spans="1:6" s="4" customFormat="1" ht="22.5" customHeight="1">
      <c r="A19" s="17" t="s">
        <v>55</v>
      </c>
      <c r="B19" s="14" t="s">
        <v>106</v>
      </c>
      <c r="C19" s="18" t="s">
        <v>107</v>
      </c>
      <c r="D19" s="19">
        <f>D20+D22</f>
        <v>3810.81</v>
      </c>
      <c r="E19" s="19">
        <f>E20+E22</f>
        <v>2453.4629999999997</v>
      </c>
      <c r="F19" s="21">
        <f t="shared" si="0"/>
        <v>64.38166688971634</v>
      </c>
    </row>
    <row r="20" spans="1:6" s="1" customFormat="1" ht="24" customHeight="1">
      <c r="A20" s="22" t="s">
        <v>57</v>
      </c>
      <c r="B20" s="15" t="s">
        <v>108</v>
      </c>
      <c r="C20" s="16" t="s">
        <v>109</v>
      </c>
      <c r="D20" s="21">
        <f>D21</f>
        <v>562.5</v>
      </c>
      <c r="E20" s="21">
        <f>E21</f>
        <v>38.744</v>
      </c>
      <c r="F20" s="21">
        <f t="shared" si="0"/>
        <v>6.887822222222222</v>
      </c>
    </row>
    <row r="21" spans="1:6" s="1" customFormat="1" ht="47.25" customHeight="1">
      <c r="A21" s="15">
        <v>182</v>
      </c>
      <c r="B21" s="15" t="s">
        <v>110</v>
      </c>
      <c r="C21" s="26" t="s">
        <v>73</v>
      </c>
      <c r="D21" s="21">
        <v>562.5</v>
      </c>
      <c r="E21" s="21">
        <v>38.744</v>
      </c>
      <c r="F21" s="21">
        <f t="shared" si="0"/>
        <v>6.887822222222222</v>
      </c>
    </row>
    <row r="22" spans="1:6" s="1" customFormat="1" ht="15.75">
      <c r="A22" s="22" t="s">
        <v>57</v>
      </c>
      <c r="B22" s="15" t="s">
        <v>111</v>
      </c>
      <c r="C22" s="16" t="s">
        <v>112</v>
      </c>
      <c r="D22" s="21">
        <f>D23+D24</f>
        <v>3248.31</v>
      </c>
      <c r="E22" s="21">
        <f>E23+E24</f>
        <v>2414.7189999999996</v>
      </c>
      <c r="F22" s="21">
        <f t="shared" si="0"/>
        <v>74.3377017587607</v>
      </c>
    </row>
    <row r="23" spans="1:6" s="1" customFormat="1" ht="44.25" customHeight="1">
      <c r="A23" s="22" t="s">
        <v>57</v>
      </c>
      <c r="B23" s="15" t="s">
        <v>113</v>
      </c>
      <c r="C23" s="25" t="s">
        <v>114</v>
      </c>
      <c r="D23" s="21">
        <v>2387.75</v>
      </c>
      <c r="E23" s="21">
        <v>2347.499</v>
      </c>
      <c r="F23" s="21">
        <f t="shared" si="0"/>
        <v>98.31427075698879</v>
      </c>
    </row>
    <row r="24" spans="1:6" s="1" customFormat="1" ht="42.75" customHeight="1">
      <c r="A24" s="22" t="s">
        <v>57</v>
      </c>
      <c r="B24" s="15" t="s">
        <v>115</v>
      </c>
      <c r="C24" s="26" t="s">
        <v>116</v>
      </c>
      <c r="D24" s="21">
        <v>860.56</v>
      </c>
      <c r="E24" s="21">
        <v>67.22</v>
      </c>
      <c r="F24" s="21">
        <f t="shared" si="0"/>
        <v>7.811192711722599</v>
      </c>
    </row>
    <row r="25" spans="1:6" s="120" customFormat="1" ht="31.5">
      <c r="A25" s="17" t="s">
        <v>55</v>
      </c>
      <c r="B25" s="14" t="s">
        <v>189</v>
      </c>
      <c r="C25" s="18" t="s">
        <v>190</v>
      </c>
      <c r="D25" s="19">
        <f>D26</f>
        <v>6</v>
      </c>
      <c r="E25" s="19">
        <f>E26</f>
        <v>6</v>
      </c>
      <c r="F25" s="19">
        <f t="shared" si="0"/>
        <v>100</v>
      </c>
    </row>
    <row r="26" spans="1:6" s="119" customFormat="1" ht="77.25" customHeight="1">
      <c r="A26" s="22" t="s">
        <v>58</v>
      </c>
      <c r="B26" s="15" t="s">
        <v>187</v>
      </c>
      <c r="C26" s="25" t="s">
        <v>188</v>
      </c>
      <c r="D26" s="21">
        <v>6</v>
      </c>
      <c r="E26" s="21">
        <v>6</v>
      </c>
      <c r="F26" s="21">
        <f t="shared" si="0"/>
        <v>100</v>
      </c>
    </row>
    <row r="27" spans="1:6" s="1" customFormat="1" ht="23.25" customHeight="1">
      <c r="A27" s="17" t="s">
        <v>55</v>
      </c>
      <c r="B27" s="14" t="s">
        <v>126</v>
      </c>
      <c r="C27" s="32" t="s">
        <v>127</v>
      </c>
      <c r="D27" s="19">
        <f>D28</f>
        <v>74</v>
      </c>
      <c r="E27" s="19">
        <f>E28</f>
        <v>77.51</v>
      </c>
      <c r="F27" s="21">
        <f t="shared" si="0"/>
        <v>104.74324324324324</v>
      </c>
    </row>
    <row r="28" spans="1:6" s="1" customFormat="1" ht="27.75" customHeight="1">
      <c r="A28" s="22" t="s">
        <v>58</v>
      </c>
      <c r="B28" s="15" t="s">
        <v>129</v>
      </c>
      <c r="C28" s="26" t="s">
        <v>128</v>
      </c>
      <c r="D28" s="21">
        <v>74</v>
      </c>
      <c r="E28" s="21">
        <v>77.51</v>
      </c>
      <c r="F28" s="21">
        <v>0</v>
      </c>
    </row>
    <row r="29" spans="1:6" s="1" customFormat="1" ht="21.75" customHeight="1">
      <c r="A29" s="22" t="s">
        <v>55</v>
      </c>
      <c r="B29" s="14" t="s">
        <v>117</v>
      </c>
      <c r="C29" s="18" t="s">
        <v>118</v>
      </c>
      <c r="D29" s="19">
        <f>D30</f>
        <v>3987.8199999999997</v>
      </c>
      <c r="E29" s="19">
        <f>E30</f>
        <v>3513.2</v>
      </c>
      <c r="F29" s="21">
        <f t="shared" si="0"/>
        <v>88.09825919926175</v>
      </c>
    </row>
    <row r="30" spans="1:6" s="1" customFormat="1" ht="39" customHeight="1">
      <c r="A30" s="22" t="s">
        <v>55</v>
      </c>
      <c r="B30" s="14" t="s">
        <v>119</v>
      </c>
      <c r="C30" s="18" t="s">
        <v>120</v>
      </c>
      <c r="D30" s="19">
        <f>D31</f>
        <v>3987.8199999999997</v>
      </c>
      <c r="E30" s="19">
        <f>E31</f>
        <v>3513.2</v>
      </c>
      <c r="F30" s="21">
        <f t="shared" si="0"/>
        <v>88.09825919926175</v>
      </c>
    </row>
    <row r="31" spans="1:6" s="1" customFormat="1" ht="42.75" customHeight="1">
      <c r="A31" s="22" t="s">
        <v>55</v>
      </c>
      <c r="B31" s="15" t="s">
        <v>119</v>
      </c>
      <c r="C31" s="16" t="s">
        <v>120</v>
      </c>
      <c r="D31" s="21">
        <f>D32+D35</f>
        <v>3987.8199999999997</v>
      </c>
      <c r="E31" s="21">
        <f>E32+E35</f>
        <v>3513.2</v>
      </c>
      <c r="F31" s="21">
        <f t="shared" si="0"/>
        <v>88.09825919926175</v>
      </c>
    </row>
    <row r="32" spans="1:6" s="1" customFormat="1" ht="42.75" customHeight="1">
      <c r="A32" s="22" t="s">
        <v>55</v>
      </c>
      <c r="B32" s="15" t="s">
        <v>121</v>
      </c>
      <c r="C32" s="16" t="s">
        <v>2</v>
      </c>
      <c r="D32" s="21">
        <f>D33</f>
        <v>2597</v>
      </c>
      <c r="E32" s="21">
        <f>E33</f>
        <v>2272.38</v>
      </c>
      <c r="F32" s="21">
        <f t="shared" si="0"/>
        <v>87.50019252984212</v>
      </c>
    </row>
    <row r="33" spans="1:6" s="4" customFormat="1" ht="22.5" customHeight="1">
      <c r="A33" s="22" t="s">
        <v>55</v>
      </c>
      <c r="B33" s="15" t="s">
        <v>122</v>
      </c>
      <c r="C33" s="25" t="s">
        <v>74</v>
      </c>
      <c r="D33" s="21">
        <f>D34</f>
        <v>2597</v>
      </c>
      <c r="E33" s="21">
        <f>E34</f>
        <v>2272.38</v>
      </c>
      <c r="F33" s="21">
        <f t="shared" si="0"/>
        <v>87.50019252984212</v>
      </c>
    </row>
    <row r="34" spans="1:6" s="1" customFormat="1" ht="35.25" customHeight="1">
      <c r="A34" s="15">
        <v>801</v>
      </c>
      <c r="B34" s="15" t="s">
        <v>123</v>
      </c>
      <c r="C34" s="25" t="s">
        <v>3</v>
      </c>
      <c r="D34" s="21">
        <v>2597</v>
      </c>
      <c r="E34" s="21">
        <v>2272.38</v>
      </c>
      <c r="F34" s="21">
        <f t="shared" si="0"/>
        <v>87.50019252984212</v>
      </c>
    </row>
    <row r="35" spans="1:6" s="4" customFormat="1" ht="22.5" customHeight="1">
      <c r="A35" s="22" t="s">
        <v>55</v>
      </c>
      <c r="B35" s="27" t="s">
        <v>63</v>
      </c>
      <c r="C35" s="28" t="s">
        <v>49</v>
      </c>
      <c r="D35" s="21">
        <f>D36+D38</f>
        <v>1390.82</v>
      </c>
      <c r="E35" s="21">
        <f>E36+E38</f>
        <v>1240.82</v>
      </c>
      <c r="F35" s="21">
        <f t="shared" si="0"/>
        <v>89.21499547029809</v>
      </c>
    </row>
    <row r="36" spans="1:6" s="1" customFormat="1" ht="46.5" customHeight="1">
      <c r="A36" s="29" t="s">
        <v>55</v>
      </c>
      <c r="B36" s="15" t="s">
        <v>75</v>
      </c>
      <c r="C36" s="24" t="s">
        <v>76</v>
      </c>
      <c r="D36" s="21">
        <f>D37</f>
        <v>196.26</v>
      </c>
      <c r="E36" s="21">
        <f>E37</f>
        <v>46.26</v>
      </c>
      <c r="F36" s="21">
        <f t="shared" si="0"/>
        <v>23.570773463772547</v>
      </c>
    </row>
    <row r="37" spans="1:6" s="1" customFormat="1" ht="48" customHeight="1">
      <c r="A37" s="30" t="s">
        <v>58</v>
      </c>
      <c r="B37" s="31" t="s">
        <v>77</v>
      </c>
      <c r="C37" s="10" t="s">
        <v>62</v>
      </c>
      <c r="D37" s="21">
        <v>196.26</v>
      </c>
      <c r="E37" s="21">
        <v>46.26</v>
      </c>
      <c r="F37" s="21">
        <f t="shared" si="0"/>
        <v>23.570773463772547</v>
      </c>
    </row>
    <row r="38" spans="1:6" s="1" customFormat="1" ht="65.25" customHeight="1">
      <c r="A38" s="29" t="s">
        <v>55</v>
      </c>
      <c r="B38" s="15" t="s">
        <v>185</v>
      </c>
      <c r="C38" s="118" t="s">
        <v>186</v>
      </c>
      <c r="D38" s="21">
        <v>1194.56</v>
      </c>
      <c r="E38" s="21">
        <v>1194.56</v>
      </c>
      <c r="F38" s="21">
        <f t="shared" si="0"/>
        <v>100</v>
      </c>
    </row>
    <row r="39" spans="1:6" s="1" customFormat="1" ht="20.25" customHeight="1">
      <c r="A39" s="14"/>
      <c r="B39" s="14"/>
      <c r="C39" s="18" t="s">
        <v>124</v>
      </c>
      <c r="D39" s="19">
        <f>D10+D29</f>
        <v>8973.34</v>
      </c>
      <c r="E39" s="19">
        <f>E10+E29</f>
        <v>6923.852999999999</v>
      </c>
      <c r="F39" s="19">
        <f t="shared" si="0"/>
        <v>77.16026585418582</v>
      </c>
    </row>
    <row r="40" spans="1:6" s="1" customFormat="1" ht="35.25" customHeight="1">
      <c r="A40"/>
      <c r="B40" s="5"/>
      <c r="C40" s="5"/>
      <c r="D40" s="5"/>
      <c r="E40" s="5"/>
      <c r="F40" s="5"/>
    </row>
    <row r="41" spans="1:6" s="4" customFormat="1" ht="35.25" customHeight="1">
      <c r="A41"/>
      <c r="B41" s="5"/>
      <c r="C41" s="5"/>
      <c r="D41" s="5"/>
      <c r="E41" s="5"/>
      <c r="F41" s="5"/>
    </row>
    <row r="42" spans="1:6" s="4" customFormat="1" ht="35.25" customHeight="1">
      <c r="A42"/>
      <c r="B42" s="5"/>
      <c r="C42" s="5"/>
      <c r="D42" s="5"/>
      <c r="E42" s="5"/>
      <c r="F42" s="5"/>
    </row>
    <row r="43" spans="1:6" s="8" customFormat="1" ht="35.25" customHeight="1">
      <c r="A43"/>
      <c r="B43" s="5"/>
      <c r="C43" s="5"/>
      <c r="D43" s="5"/>
      <c r="E43" s="5"/>
      <c r="F43" s="5"/>
    </row>
    <row r="44" spans="1:6" s="8" customFormat="1" ht="12.75">
      <c r="A44"/>
      <c r="B44" s="5"/>
      <c r="C44" s="5"/>
      <c r="D44" s="5"/>
      <c r="E44" s="5"/>
      <c r="F44" s="5"/>
    </row>
    <row r="45" spans="1:6" s="8" customFormat="1" ht="12.75" hidden="1">
      <c r="A45"/>
      <c r="B45" s="5"/>
      <c r="C45" s="5"/>
      <c r="D45" s="5"/>
      <c r="E45" s="5"/>
      <c r="F45" s="5"/>
    </row>
    <row r="46" spans="1:6" s="8" customFormat="1" ht="47.25" customHeight="1">
      <c r="A46"/>
      <c r="B46" s="5"/>
      <c r="C46" s="5"/>
      <c r="D46" s="5"/>
      <c r="E46" s="5"/>
      <c r="F46" s="5"/>
    </row>
    <row r="47" spans="1:6" s="4" customFormat="1" ht="12.75" hidden="1">
      <c r="A47"/>
      <c r="B47" s="5"/>
      <c r="C47" s="5"/>
      <c r="D47" s="5"/>
      <c r="E47" s="5"/>
      <c r="F47" s="5"/>
    </row>
    <row r="48" spans="1:6" s="4" customFormat="1" ht="34.5" customHeight="1">
      <c r="A48"/>
      <c r="B48" s="5"/>
      <c r="C48" s="5"/>
      <c r="D48" s="5"/>
      <c r="E48" s="5"/>
      <c r="F48" s="5"/>
    </row>
    <row r="49" spans="1:6" s="1" customFormat="1" ht="12.75">
      <c r="A49"/>
      <c r="B49" s="5"/>
      <c r="C49" s="5"/>
      <c r="D49" s="5"/>
      <c r="E49" s="5"/>
      <c r="F49" s="5"/>
    </row>
    <row r="50" spans="1:6" s="1" customFormat="1" ht="48" customHeight="1" hidden="1">
      <c r="A50"/>
      <c r="B50" s="5"/>
      <c r="C50" s="5"/>
      <c r="D50" s="5"/>
      <c r="E50" s="5"/>
      <c r="F50" s="5"/>
    </row>
    <row r="51" spans="1:6" s="1" customFormat="1" ht="22.5" customHeight="1" hidden="1">
      <c r="A51"/>
      <c r="B51" s="5"/>
      <c r="C51" s="5"/>
      <c r="D51" s="5"/>
      <c r="E51" s="5"/>
      <c r="F51" s="5"/>
    </row>
    <row r="52" spans="1:6" s="1" customFormat="1" ht="39.75" customHeight="1" hidden="1">
      <c r="A52"/>
      <c r="B52" s="5"/>
      <c r="C52" s="5"/>
      <c r="D52" s="5"/>
      <c r="E52" s="5"/>
      <c r="F52" s="5"/>
    </row>
    <row r="53" spans="1:6" s="1" customFormat="1" ht="17.25" customHeight="1" hidden="1">
      <c r="A53"/>
      <c r="B53" s="5"/>
      <c r="C53" s="5"/>
      <c r="D53" s="5"/>
      <c r="E53" s="5"/>
      <c r="F53" s="5"/>
    </row>
    <row r="54" spans="1:6" s="1" customFormat="1" ht="33.75" customHeight="1" hidden="1">
      <c r="A54"/>
      <c r="B54" s="5"/>
      <c r="C54" s="5"/>
      <c r="D54" s="5"/>
      <c r="E54" s="5"/>
      <c r="F54" s="5"/>
    </row>
    <row r="55" spans="1:6" s="1" customFormat="1" ht="16.5" customHeight="1" hidden="1">
      <c r="A55"/>
      <c r="B55" s="5"/>
      <c r="C55" s="5"/>
      <c r="D55" s="5"/>
      <c r="E55" s="5"/>
      <c r="F55" s="5"/>
    </row>
    <row r="56" spans="1:6" s="1" customFormat="1" ht="32.25" customHeight="1" hidden="1">
      <c r="A56"/>
      <c r="B56" s="5"/>
      <c r="C56" s="5"/>
      <c r="D56" s="5"/>
      <c r="E56" s="5"/>
      <c r="F56" s="5"/>
    </row>
    <row r="57" spans="1:6" s="1" customFormat="1" ht="16.5" customHeight="1" hidden="1">
      <c r="A57"/>
      <c r="B57" s="5"/>
      <c r="C57" s="5"/>
      <c r="D57" s="5"/>
      <c r="E57" s="5"/>
      <c r="F57" s="5"/>
    </row>
    <row r="58" spans="1:6" s="1" customFormat="1" ht="16.5" customHeight="1" hidden="1">
      <c r="A58"/>
      <c r="B58" s="5"/>
      <c r="C58" s="5"/>
      <c r="D58" s="5"/>
      <c r="E58" s="5"/>
      <c r="F58" s="5"/>
    </row>
    <row r="59" spans="1:6" s="1" customFormat="1" ht="16.5" customHeight="1" hidden="1">
      <c r="A59"/>
      <c r="B59" s="5"/>
      <c r="C59" s="5"/>
      <c r="D59" s="5"/>
      <c r="E59" s="5"/>
      <c r="F59" s="5"/>
    </row>
    <row r="60" spans="1:6" s="1" customFormat="1" ht="16.5" customHeight="1" hidden="1">
      <c r="A60"/>
      <c r="B60" s="5"/>
      <c r="C60" s="5"/>
      <c r="D60" s="5"/>
      <c r="E60" s="5"/>
      <c r="F60" s="5"/>
    </row>
    <row r="61" spans="1:6" s="1" customFormat="1" ht="16.5" customHeight="1" hidden="1">
      <c r="A61"/>
      <c r="B61" s="5"/>
      <c r="C61" s="5"/>
      <c r="D61" s="5"/>
      <c r="E61" s="5"/>
      <c r="F61" s="5"/>
    </row>
    <row r="62" spans="1:6" s="1" customFormat="1" ht="16.5" customHeight="1" hidden="1">
      <c r="A62"/>
      <c r="B62" s="5"/>
      <c r="C62" s="5"/>
      <c r="D62" s="5"/>
      <c r="E62" s="5"/>
      <c r="F62" s="5"/>
    </row>
    <row r="63" spans="1:6" s="1" customFormat="1" ht="48" customHeight="1" hidden="1" thickBot="1">
      <c r="A63"/>
      <c r="B63" s="5"/>
      <c r="C63" s="5"/>
      <c r="D63" s="5"/>
      <c r="E63" s="5"/>
      <c r="F63" s="5"/>
    </row>
    <row r="64" spans="1:6" s="4" customFormat="1" ht="32.25" customHeight="1" hidden="1" thickBot="1">
      <c r="A64"/>
      <c r="B64" s="5"/>
      <c r="C64" s="5"/>
      <c r="D64" s="5"/>
      <c r="E64" s="5"/>
      <c r="F64" s="5"/>
    </row>
    <row r="65" spans="1:6" s="1" customFormat="1" ht="32.25" customHeight="1" hidden="1">
      <c r="A65"/>
      <c r="B65" s="5"/>
      <c r="C65" s="5"/>
      <c r="D65" s="5"/>
      <c r="E65" s="5"/>
      <c r="F65" s="5"/>
    </row>
    <row r="66" spans="1:6" s="1" customFormat="1" ht="32.25" customHeight="1">
      <c r="A66"/>
      <c r="B66" s="5"/>
      <c r="C66" s="5"/>
      <c r="D66" s="5"/>
      <c r="E66" s="5"/>
      <c r="F66" s="5"/>
    </row>
    <row r="67" spans="1:6" s="1" customFormat="1" ht="32.25" customHeight="1">
      <c r="A67"/>
      <c r="B67" s="5"/>
      <c r="C67" s="5"/>
      <c r="D67" s="5"/>
      <c r="E67" s="5"/>
      <c r="F67" s="5"/>
    </row>
    <row r="68" spans="1:6" s="1" customFormat="1" ht="30" customHeight="1">
      <c r="A68"/>
      <c r="B68" s="5"/>
      <c r="C68" s="5"/>
      <c r="D68" s="5"/>
      <c r="E68" s="5"/>
      <c r="F68" s="5"/>
    </row>
    <row r="69" spans="1:6" s="1" customFormat="1" ht="53.25" customHeight="1">
      <c r="A69"/>
      <c r="B69" s="5"/>
      <c r="C69" s="5"/>
      <c r="D69" s="5"/>
      <c r="E69" s="5"/>
      <c r="F69" s="5"/>
    </row>
    <row r="70" spans="1:6" s="1" customFormat="1" ht="16.5" customHeight="1">
      <c r="A70"/>
      <c r="B70" s="5"/>
      <c r="C70" s="5"/>
      <c r="D70" s="5"/>
      <c r="E70" s="5"/>
      <c r="F70" s="5"/>
    </row>
    <row r="71" spans="1:6" s="1" customFormat="1" ht="16.5" customHeight="1" hidden="1">
      <c r="A71"/>
      <c r="B71" s="5"/>
      <c r="C71" s="5"/>
      <c r="D71" s="5"/>
      <c r="E71" s="5"/>
      <c r="F71" s="5"/>
    </row>
    <row r="72" spans="1:6" s="1" customFormat="1" ht="16.5" customHeight="1" hidden="1">
      <c r="A72"/>
      <c r="B72" s="5"/>
      <c r="C72" s="5"/>
      <c r="D72" s="5"/>
      <c r="E72" s="5"/>
      <c r="F72" s="5"/>
    </row>
    <row r="73" spans="1:6" s="1" customFormat="1" ht="16.5" customHeight="1" hidden="1">
      <c r="A73"/>
      <c r="B73" s="5"/>
      <c r="C73" s="5"/>
      <c r="D73" s="5"/>
      <c r="E73" s="5"/>
      <c r="F73" s="5"/>
    </row>
    <row r="74" spans="1:6" s="1" customFormat="1" ht="12.75">
      <c r="A74"/>
      <c r="B74" s="5"/>
      <c r="C74" s="5"/>
      <c r="D74" s="5"/>
      <c r="E74" s="5"/>
      <c r="F74" s="5"/>
    </row>
    <row r="75" spans="1:6" s="1" customFormat="1" ht="12.75">
      <c r="A75"/>
      <c r="B75" s="5"/>
      <c r="C75" s="5"/>
      <c r="D75" s="5"/>
      <c r="E75" s="5"/>
      <c r="F75" s="5"/>
    </row>
    <row r="76" spans="1:6" s="1" customFormat="1" ht="12.75">
      <c r="A76"/>
      <c r="B76" s="5"/>
      <c r="C76" s="5"/>
      <c r="D76" s="5"/>
      <c r="E76" s="5"/>
      <c r="F76" s="5"/>
    </row>
    <row r="77" spans="1:6" s="1" customFormat="1" ht="12.75">
      <c r="A77"/>
      <c r="B77" s="5"/>
      <c r="C77" s="5"/>
      <c r="D77" s="5"/>
      <c r="E77" s="5"/>
      <c r="F77" s="5"/>
    </row>
    <row r="79" ht="15" customHeight="1"/>
    <row r="81" ht="12.75" customHeight="1"/>
    <row r="82" ht="12.75" customHeight="1"/>
    <row r="83" ht="12.75" customHeight="1"/>
    <row r="85" ht="26.25" customHeight="1"/>
  </sheetData>
  <mergeCells count="4">
    <mergeCell ref="A1:B1"/>
    <mergeCell ref="A6:F6"/>
    <mergeCell ref="D1:F1"/>
    <mergeCell ref="D2:F2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2017-02-07T02:16:03Z</cp:lastPrinted>
  <dcterms:created xsi:type="dcterms:W3CDTF">2012-05-14T04:22:49Z</dcterms:created>
  <dcterms:modified xsi:type="dcterms:W3CDTF">2017-02-07T04:29:51Z</dcterms:modified>
  <cp:category/>
  <cp:version/>
  <cp:contentType/>
  <cp:contentStatus/>
</cp:coreProperties>
</file>