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Прил№2" sheetId="1" r:id="rId1"/>
    <sheet name="Прил№3" sheetId="2" r:id="rId2"/>
    <sheet name="Прил№5" sheetId="3" r:id="rId3"/>
    <sheet name="Прил№4" sheetId="4" r:id="rId4"/>
    <sheet name="Прил№1" sheetId="5" r:id="rId5"/>
  </sheets>
  <definedNames>
    <definedName name="_xlnm.Print_Area" localSheetId="0">'Прил№2'!$A$1:$F$52</definedName>
    <definedName name="_xlnm.Print_Area" localSheetId="1">'Прил№3'!$A$1:$I$51</definedName>
  </definedNames>
  <calcPr fullCalcOnLoad="1"/>
</workbook>
</file>

<file path=xl/sharedStrings.xml><?xml version="1.0" encoding="utf-8"?>
<sst xmlns="http://schemas.openxmlformats.org/spreadsheetml/2006/main" count="855" uniqueCount="243">
  <si>
    <t>Наименование показателя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</si>
  <si>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</si>
  <si>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</si>
  <si>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</si>
  <si>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(тыс. руб.)</t>
  </si>
  <si>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</si>
  <si>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</si>
  <si>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</si>
  <si>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</si>
  <si>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</si>
  <si>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</si>
  <si>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</si>
  <si>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</si>
  <si>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07</t>
  </si>
  <si>
    <t>Резервные фонды</t>
  </si>
  <si>
    <t>11</t>
  </si>
  <si>
    <t>12</t>
  </si>
  <si>
    <t>09</t>
  </si>
  <si>
    <t>НАЦИОНАЛЬНАЯ ЭКОНОМИКА</t>
  </si>
  <si>
    <t>05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</si>
  <si>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</si>
  <si>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</si>
  <si>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</si>
  <si>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</si>
  <si>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</si>
  <si>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</si>
  <si>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</si>
  <si>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</si>
  <si>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</si>
  <si>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</si>
  <si>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</si>
  <si>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</si>
  <si>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</si>
  <si>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</si>
  <si>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</si>
  <si>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</si>
  <si>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</si>
  <si>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</si>
  <si>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</si>
  <si>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</si>
  <si>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</si>
  <si>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</si>
  <si>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</si>
  <si>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</si>
  <si>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</si>
  <si>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</si>
  <si>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</si>
  <si>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</si>
  <si>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</si>
  <si>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</si>
  <si>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</si>
  <si>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Раздел</t>
  </si>
  <si>
    <t>Подраздел</t>
  </si>
  <si>
    <t>% исполнения</t>
  </si>
  <si>
    <t>Код бюджетной классификации Российской Федерации</t>
  </si>
  <si>
    <t>000</t>
  </si>
  <si>
    <t>Налог на доходы физических лиц</t>
  </si>
  <si>
    <t>182</t>
  </si>
  <si>
    <t>801</t>
  </si>
  <si>
    <t>№ п/п</t>
  </si>
  <si>
    <t>1.</t>
  </si>
  <si>
    <t>Национальная безопасность и правоохранительная деятельность</t>
  </si>
  <si>
    <t>Дорожное хозяйство (дорожные фонды)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</si>
  <si>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</si>
  <si>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2 02 04000 00 0000 151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</si>
  <si>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</si>
  <si>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</si>
  <si>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</si>
  <si>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 xml:space="preserve"> </t>
  </si>
  <si>
    <t>Наименование доходов</t>
  </si>
  <si>
    <t>НАЛОГОВЫЕ И НЕНАЛОГОВЫЕ ДОХОДЫ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</si>
  <si>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</si>
  <si>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</si>
  <si>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</si>
  <si>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</si>
  <si>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</si>
  <si>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</si>
  <si>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</si>
  <si>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</si>
  <si>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</si>
  <si>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</si>
  <si>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</si>
  <si>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</si>
  <si>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</si>
  <si>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</si>
  <si>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</si>
  <si>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</si>
  <si>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</si>
  <si>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</si>
  <si>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</si>
  <si>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</si>
  <si>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Резервные фонды органов местного самоуправления</t>
  </si>
  <si>
    <t>Резервные средства</t>
  </si>
  <si>
    <t>870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</si>
  <si>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</si>
  <si>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</si>
  <si>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прочих налогов, сборов и иных платежей</t>
  </si>
  <si>
    <t>колхоз</t>
  </si>
  <si>
    <t>100000</t>
  </si>
  <si>
    <t>162,65</t>
  </si>
  <si>
    <t>450 дороги</t>
  </si>
  <si>
    <t>Приложение №1</t>
  </si>
  <si>
    <t>Приложение №3</t>
  </si>
  <si>
    <t>Приложение №2</t>
  </si>
  <si>
    <t>Код главы администратора*</t>
  </si>
  <si>
    <t>Утверждено доходов</t>
  </si>
  <si>
    <t>1 00 00000 00 0000 000</t>
  </si>
  <si>
    <t>1 01 02000 01 0000 110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</si>
  <si>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</si>
  <si>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</si>
  <si>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</si>
  <si>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</si>
  <si>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</si>
  <si>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</si>
  <si>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</si>
  <si>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</si>
  <si>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</si>
  <si>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</si>
  <si>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</t>
    </r>
  </si>
  <si>
    <t>1 06 01030 10 0000 110</t>
  </si>
  <si>
    <t>1 06 06000 00 0000 110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</si>
  <si>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</si>
  <si>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1 06 06033 10 0000 110</t>
  </si>
  <si>
    <t xml:space="preserve"> Земельный налог с организаций, обладающих земельным участком, расположенным в границах сельских поселений
</t>
  </si>
  <si>
    <t>1 06 06043 10 0000 110</t>
  </si>
  <si>
    <t xml:space="preserve"> Земельный налог с физических лиц, обладающих земельным участком, расположенным в границах сельских поселений
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</si>
  <si>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</si>
  <si>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</si>
  <si>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</si>
  <si>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</si>
  <si>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</si>
  <si>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</si>
  <si>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2 02 01001 10 0000 151</t>
  </si>
  <si>
    <t>Всего доходов</t>
  </si>
  <si>
    <t>Исполнено</t>
  </si>
  <si>
    <t>1 17 00000 00 0000 000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</si>
  <si>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</si>
  <si>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</si>
  <si>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</si>
  <si>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Код</t>
  </si>
  <si>
    <t>Наименование показателей</t>
  </si>
  <si>
    <t>Целевая статья</t>
  </si>
  <si>
    <t>Вид расходов</t>
  </si>
  <si>
    <t>3</t>
  </si>
  <si>
    <t>4</t>
  </si>
  <si>
    <t>5</t>
  </si>
  <si>
    <t>6</t>
  </si>
  <si>
    <t>7</t>
  </si>
  <si>
    <t>1</t>
  </si>
  <si>
    <t>Муниципальная программа Комплексное развитие территории Онгудайского сельского поселения на 2015-2018г.г.</t>
  </si>
  <si>
    <t>0100000</t>
  </si>
  <si>
    <t>1.2</t>
  </si>
  <si>
    <t>АВЦП" Обеспечение деятельности Администрации МО Онгудайское сельское поселение на 2015-2018 гг.</t>
  </si>
  <si>
    <t>0100801</t>
  </si>
  <si>
    <t>Закупка товаров, работ,  услуг  в сфере информационно-коммуникационных технологий для муниципальных нужд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</si>
  <si>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либо должностных лиц этих органов, а так же в результате деятельности государственных органов</t>
  </si>
  <si>
    <t>1.3</t>
  </si>
  <si>
    <t>Подпрограмма "Устойчивое развитие систем жизнеобеспечения на 2015-2018гг."</t>
  </si>
  <si>
    <t>0120000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</si>
  <si>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</si>
  <si>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0121000</t>
  </si>
  <si>
    <t>Развитие систем коммунальной инфраструктуры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</si>
  <si>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0123000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</si>
  <si>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</si>
  <si>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0122000</t>
  </si>
  <si>
    <t>1.4</t>
  </si>
  <si>
    <t>Подпрограмма "Развитие социально-культурной сферы Онгудайского сельского поселения на 2015-2018г.г."</t>
  </si>
  <si>
    <t>0130000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</si>
  <si>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</si>
  <si>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0131000</t>
  </si>
  <si>
    <t>Прочая закупка товаров, работ и услуг для обеспечения государственных(муниципальных) нужд</t>
  </si>
  <si>
    <t>Субсидии на повышение оплаты труда  работников  муниципальных учреждений культуры</t>
  </si>
  <si>
    <t>0131599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</si>
  <si>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</si>
  <si>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611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</si>
  <si>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</si>
  <si>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0132000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</si>
  <si>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</si>
  <si>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0133000</t>
  </si>
  <si>
    <t>1.5.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</si>
  <si>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</si>
  <si>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</si>
  <si>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2015-2018г"</t>
  </si>
  <si>
    <t>0141000</t>
  </si>
  <si>
    <t>Непрограммные направления деятельности</t>
  </si>
  <si>
    <t>9900000</t>
  </si>
  <si>
    <t>Непрограммные направления деятельности местной администрации</t>
  </si>
  <si>
    <t>9900801</t>
  </si>
  <si>
    <t>Высшее должностное лицо сельского поселения и его заместители</t>
  </si>
  <si>
    <t>9901801</t>
  </si>
  <si>
    <t>99000Ш2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</si>
  <si>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</si>
  <si>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9901580</t>
  </si>
  <si>
    <t xml:space="preserve">% исполнения </t>
  </si>
  <si>
    <t>Исполнение</t>
  </si>
  <si>
    <t>Исполнение доходов бюджета муниципального образования Онгудайское сельское поселение по коду бюджетной классификации доходов бюджетов Российской Федерации за 1-ое полугодие  2015 года</t>
  </si>
  <si>
    <t>бюджетных ассигнований по разделам и подразделам   классификации расходов  бюджета муниципального образования  Онгудайское сельское поселение за 1-ое полугодие 2015года</t>
  </si>
  <si>
    <t>Приложение 5</t>
  </si>
  <si>
    <t>(тыс. рублей)</t>
  </si>
  <si>
    <t>КОД</t>
  </si>
  <si>
    <t>Наименование программы</t>
  </si>
  <si>
    <t xml:space="preserve">Уточненный план </t>
  </si>
  <si>
    <t>Кассовое исполнение</t>
  </si>
  <si>
    <t>Итого</t>
  </si>
  <si>
    <t xml:space="preserve">Уточненный план  </t>
  </si>
  <si>
    <t>Уточненный план</t>
  </si>
  <si>
    <t>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Онгудайское сельское поселение  за 1-ое полугодие 2015 года</t>
  </si>
  <si>
    <t>8</t>
  </si>
  <si>
    <t>Администрация Онгудайского сельского поселения</t>
  </si>
  <si>
    <t>1.1.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</si>
  <si>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</si>
  <si>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</si>
  <si>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деятельности администрации сельского поселения</t>
  </si>
  <si>
    <t>Муниципальная программа "Комплексное развитие территории Онгудайского сельского поселения на 2015-2018г.г"</t>
  </si>
  <si>
    <t>Закупка товаров, работ, услуг в сфере информационно-коммуникационных технологий</t>
  </si>
  <si>
    <t>1.2.</t>
  </si>
  <si>
    <t>Обеспечение пожарной безопасности</t>
  </si>
  <si>
    <t>Подпрограмма "Устойчивое развитие систем жизнеобеспечения Онгудайского сельского поселения на 2015-2018г.г"</t>
  </si>
  <si>
    <t>1.3.</t>
  </si>
  <si>
    <t>Национальная экономика</t>
  </si>
  <si>
    <t>1.4.</t>
  </si>
  <si>
    <t>Жилищно-коммунальное хозяйство</t>
  </si>
  <si>
    <t>Образование</t>
  </si>
  <si>
    <t>1.6.</t>
  </si>
  <si>
    <t xml:space="preserve">Культура, кинематография 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</si>
  <si>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</si>
  <si>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1.7.</t>
  </si>
  <si>
    <t>Исполнение ведомственной структуры расходов бюджета муниципального образования Онгудайское сельское поселение за 1-ое полугодие 2015 года</t>
  </si>
  <si>
    <t xml:space="preserve">Наименование </t>
  </si>
  <si>
    <t xml:space="preserve">Коды бюджетной классификации </t>
  </si>
  <si>
    <t>Ведомства</t>
  </si>
  <si>
    <t>Вид расхода</t>
  </si>
  <si>
    <t>Приложение №4</t>
  </si>
  <si>
    <t>831</t>
  </si>
  <si>
    <t>(тыс.руб.)</t>
  </si>
  <si>
    <t>1230,74</t>
  </si>
  <si>
    <t>Муниципальная программа "Комплексное развитие территории Онгудайского сельского поселения на 2015-2018гг."</t>
  </si>
  <si>
    <t xml:space="preserve"> Исполнение бюджетных ассигнований бюджета муниципального образования Онгудайское сельское поселение на реализацию муниципальных программ </t>
  </si>
  <si>
    <t>за 1-ое полугодие 2015года</t>
  </si>
  <si>
    <t>к Постановлению Главы Онгудайского сельского поселения от 11.08.2015 № 254/1</t>
  </si>
  <si>
    <t>к постановлению Главы Онгудайского сельского поселения от 11.08.2015 № 254/1</t>
  </si>
  <si>
    <t>к постановлению Главы Онгудайского сельского поселения от 11.08.2015 №254/1</t>
  </si>
  <si>
    <t>к Постановлению Главы Онгудайского сельского поселения от 11.08.2015г. № 254/1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</si>
</sst>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 ;\-#,##0.00\ "/>
    <numFmt numFmtId="167" formatCode="0.000"/>
    <numFmt numFmtId="168" formatCode="0.00000"/>
    <numFmt numFmtId="169" formatCode="_-* #,##0.0_р_._-;\-* #,##0.0_р_._-;_-* &quot;-&quot;??_р_._-;_-@_-"/>
  </numFmts>
  <fonts count="3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gray0625">
        <f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0" fillId="2" borderId="0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1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left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17" applyFont="1" applyFill="1" applyBorder="1" applyAlignment="1">
      <alignment horizontal="justify" vertical="top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17" applyFont="1" applyFill="1" applyBorder="1" applyAlignment="1">
      <alignment horizontal="left" vertical="center" wrapText="1"/>
      <protection/>
    </xf>
    <xf numFmtId="2" fontId="10" fillId="0" borderId="1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4" fillId="0" borderId="0" xfId="21" applyFont="1" applyBorder="1" applyAlignment="1">
      <alignment horizontal="center" wrapText="1"/>
      <protection/>
    </xf>
    <xf numFmtId="0" fontId="27" fillId="0" borderId="0" xfId="18" applyFont="1" applyAlignment="1">
      <alignment wrapText="1"/>
      <protection/>
    </xf>
    <xf numFmtId="0" fontId="10" fillId="5" borderId="0" xfId="0" applyFont="1" applyFill="1" applyAlignment="1">
      <alignment horizontal="center"/>
    </xf>
    <xf numFmtId="167" fontId="7" fillId="0" borderId="0" xfId="17" applyNumberFormat="1" applyFont="1" applyFill="1" applyAlignment="1">
      <alignment/>
      <protection/>
    </xf>
    <xf numFmtId="0" fontId="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justify" vertical="center"/>
    </xf>
    <xf numFmtId="0" fontId="0" fillId="0" borderId="0" xfId="0" applyAlignment="1">
      <alignment wrapText="1"/>
    </xf>
    <xf numFmtId="0" fontId="27" fillId="5" borderId="0" xfId="0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justify" vertical="center" wrapText="1"/>
    </xf>
    <xf numFmtId="169" fontId="27" fillId="5" borderId="0" xfId="25" applyNumberFormat="1" applyFont="1" applyFill="1" applyBorder="1" applyAlignment="1">
      <alignment horizontal="center" wrapText="1"/>
    </xf>
    <xf numFmtId="0" fontId="0" fillId="5" borderId="0" xfId="0" applyFont="1" applyFill="1" applyAlignment="1">
      <alignment horizontal="justify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9" fontId="8" fillId="5" borderId="1" xfId="25" applyNumberFormat="1" applyFont="1" applyFill="1" applyBorder="1" applyAlignment="1">
      <alignment horizontal="center" vertical="center" wrapText="1"/>
    </xf>
    <xf numFmtId="168" fontId="8" fillId="0" borderId="1" xfId="17" applyNumberFormat="1" applyFont="1" applyFill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justify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justify" wrapText="1"/>
    </xf>
    <xf numFmtId="2" fontId="29" fillId="5" borderId="1" xfId="25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justify" vertical="center"/>
    </xf>
    <xf numFmtId="0" fontId="29" fillId="5" borderId="1" xfId="0" applyFont="1" applyFill="1" applyBorder="1" applyAlignment="1">
      <alignment horizontal="justify" wrapText="1"/>
    </xf>
    <xf numFmtId="49" fontId="27" fillId="5" borderId="1" xfId="0" applyNumberFormat="1" applyFont="1" applyFill="1" applyBorder="1" applyAlignment="1">
      <alignment vertical="center"/>
    </xf>
    <xf numFmtId="2" fontId="30" fillId="5" borderId="1" xfId="25" applyNumberFormat="1" applyFont="1" applyFill="1" applyBorder="1" applyAlignment="1">
      <alignment horizontal="right" vertical="center" wrapText="1"/>
    </xf>
    <xf numFmtId="0" fontId="14" fillId="0" borderId="0" xfId="17" applyFont="1" applyFill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49" fontId="31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wrapText="1"/>
    </xf>
    <xf numFmtId="14" fontId="5" fillId="5" borderId="1" xfId="0" applyNumberFormat="1" applyFont="1" applyFill="1" applyBorder="1" applyAlignment="1">
      <alignment vertical="center" wrapText="1"/>
    </xf>
    <xf numFmtId="0" fontId="18" fillId="0" borderId="1" xfId="19" applyFont="1" applyFill="1" applyBorder="1" applyAlignment="1">
      <alignment horizontal="left" wrapText="1"/>
      <protection/>
    </xf>
    <xf numFmtId="0" fontId="18" fillId="0" borderId="3" xfId="19" applyFont="1" applyFill="1" applyBorder="1" applyAlignment="1">
      <alignment horizontal="left" wrapText="1"/>
      <protection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wrapText="1"/>
      <protection/>
    </xf>
    <xf numFmtId="0" fontId="24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3" fillId="5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/>
    </xf>
    <xf numFmtId="2" fontId="1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17" applyFont="1" applyFill="1" applyBorder="1" applyAlignment="1">
      <alignment horizontal="justify" vertical="top"/>
      <protection/>
    </xf>
    <xf numFmtId="0" fontId="10" fillId="0" borderId="1" xfId="17" applyFont="1" applyFill="1" applyBorder="1" applyAlignment="1">
      <alignment horizontal="left" wrapText="1"/>
      <protection/>
    </xf>
    <xf numFmtId="0" fontId="10" fillId="5" borderId="2" xfId="0" applyFont="1" applyFill="1" applyBorder="1" applyAlignment="1">
      <alignment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2" xfId="17" applyFont="1" applyFill="1" applyBorder="1" applyAlignment="1">
      <alignment horizontal="justify" vertical="center" wrapText="1"/>
      <protection/>
    </xf>
    <xf numFmtId="49" fontId="5" fillId="5" borderId="2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10" fillId="0" borderId="2" xfId="17" applyFont="1" applyFill="1" applyBorder="1" applyAlignment="1">
      <alignment horizontal="justify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12" fillId="0" borderId="0" xfId="18" applyFont="1" applyAlignment="1">
      <alignment wrapText="1"/>
      <protection/>
    </xf>
    <xf numFmtId="49" fontId="27" fillId="5" borderId="1" xfId="0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/>
    </xf>
    <xf numFmtId="2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5" borderId="0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4" fillId="0" borderId="0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vertical="center" wrapText="1"/>
      <protection/>
    </xf>
    <xf numFmtId="0" fontId="15" fillId="0" borderId="0" xfId="18" applyFont="1" applyAlignment="1">
      <alignment vertical="center" wrapText="1"/>
      <protection/>
    </xf>
    <xf numFmtId="0" fontId="15" fillId="0" borderId="0" xfId="18" applyFont="1" applyAlignment="1">
      <alignment wrapText="1"/>
      <protection/>
    </xf>
    <xf numFmtId="0" fontId="14" fillId="0" borderId="0" xfId="21" applyFont="1" applyBorder="1" applyAlignment="1">
      <alignment horizontal="center" wrapText="1"/>
      <protection/>
    </xf>
    <xf numFmtId="0" fontId="27" fillId="0" borderId="0" xfId="18" applyFont="1" applyAlignment="1">
      <alignment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10" fillId="0" borderId="1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4" fillId="0" borderId="0" xfId="0" applyFont="1" applyAlignment="1">
      <alignment horizontal="center"/>
    </xf>
    <xf numFmtId="169" fontId="10" fillId="5" borderId="6" xfId="25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0" xfId="18" applyNumberFormat="1" applyFont="1" applyAlignment="1">
      <alignment wrapText="1"/>
      <protection/>
    </xf>
    <xf numFmtId="0" fontId="0" fillId="0" borderId="0" xfId="0" applyFont="1" applyAlignment="1">
      <alignment wrapText="1"/>
    </xf>
    <xf numFmtId="0" fontId="5" fillId="5" borderId="2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2" fontId="8" fillId="0" borderId="10" xfId="17" applyNumberFormat="1" applyFont="1" applyFill="1" applyBorder="1" applyAlignment="1">
      <alignment horizontal="center" vertical="center" wrapText="1"/>
      <protection/>
    </xf>
    <xf numFmtId="2" fontId="8" fillId="0" borderId="11" xfId="17" applyNumberFormat="1" applyFont="1" applyFill="1" applyBorder="1" applyAlignment="1">
      <alignment horizontal="center" vertical="center" wrapText="1"/>
      <protection/>
    </xf>
    <xf numFmtId="2" fontId="8" fillId="0" borderId="2" xfId="1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8" fillId="0" borderId="10" xfId="17" applyFont="1" applyFill="1" applyBorder="1" applyAlignment="1">
      <alignment horizontal="center" vertical="center" wrapText="1"/>
      <protection/>
    </xf>
    <xf numFmtId="0" fontId="8" fillId="0" borderId="11" xfId="17" applyFont="1" applyFill="1" applyBorder="1" applyAlignment="1">
      <alignment horizontal="center" vertical="center" wrapText="1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3" xfId="17" applyFont="1" applyFill="1" applyBorder="1" applyAlignment="1">
      <alignment horizontal="center" vertical="center" wrapText="1"/>
      <protection/>
    </xf>
    <xf numFmtId="0" fontId="8" fillId="0" borderId="14" xfId="17" applyFont="1" applyFill="1" applyBorder="1" applyAlignment="1">
      <alignment horizontal="center" vertical="center" wrapText="1"/>
      <protection/>
    </xf>
    <xf numFmtId="0" fontId="8" fillId="0" borderId="15" xfId="17" applyFont="1" applyFill="1" applyBorder="1" applyAlignment="1">
      <alignment horizontal="center" vertical="center" wrapText="1"/>
      <protection/>
    </xf>
    <xf numFmtId="0" fontId="8" fillId="0" borderId="16" xfId="17" applyFont="1" applyFill="1" applyBorder="1" applyAlignment="1">
      <alignment horizontal="center" vertical="center" wrapText="1"/>
      <protection/>
    </xf>
    <xf numFmtId="0" fontId="8" fillId="0" borderId="4" xfId="1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justify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justify" wrapText="1"/>
    </xf>
  </cellXfs>
  <cellStyles count="12">
    <cellStyle name="Normal" xfId="0"/>
    <cellStyle name="Currency" xfId="15"/>
    <cellStyle name="Currency [0]" xfId="16"/>
    <cellStyle name="Обычный 16" xfId="17"/>
    <cellStyle name="Обычный 17" xfId="18"/>
    <cellStyle name="Обычный 18" xfId="19"/>
    <cellStyle name="Обычный 2 2" xfId="20"/>
    <cellStyle name="Обычный_прилож 8,10 -2008г." xfId="21"/>
    <cellStyle name="Percent" xfId="22"/>
    <cellStyle name="Comma" xfId="23"/>
    <cellStyle name="Comma [0]" xfId="24"/>
    <cellStyle name="Финансовый 3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2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54.140625" style="0" customWidth="1"/>
    <col min="2" max="2" width="9.00390625" style="0" customWidth="1"/>
    <col min="3" max="3" width="7.57421875" style="0" customWidth="1"/>
    <col min="4" max="4" width="14.00390625" style="0" customWidth="1"/>
    <col min="5" max="5" width="13.00390625" style="0" customWidth="1"/>
    <col min="6" max="6" width="16.140625" style="0" customWidth="1"/>
  </cols>
  <sheetData>
    <row r="1" spans="1:6" ht="20.25" customHeight="1">
      <c r="A1" s="165"/>
      <c r="B1" s="165"/>
      <c r="C1" s="5"/>
      <c r="D1" s="172" t="s">
        <v>103</v>
      </c>
      <c r="E1" s="172"/>
      <c r="F1" s="172"/>
    </row>
    <row r="2" spans="1:6" ht="33" customHeight="1">
      <c r="A2" s="7"/>
      <c r="B2" s="7"/>
      <c r="C2" s="5"/>
      <c r="D2" s="173" t="s">
        <v>242</v>
      </c>
      <c r="E2" s="173"/>
      <c r="F2" s="173"/>
    </row>
    <row r="3" spans="1:3" ht="12.75">
      <c r="A3" s="7"/>
      <c r="B3" s="7"/>
      <c r="C3" s="5"/>
    </row>
    <row r="4" spans="1:3" ht="12.75">
      <c r="A4" s="7"/>
      <c r="B4" s="7"/>
      <c r="C4" s="5"/>
    </row>
    <row r="5" spans="1:6" ht="18.75" customHeight="1">
      <c r="A5" s="166" t="s">
        <v>194</v>
      </c>
      <c r="B5" s="167"/>
      <c r="C5" s="167"/>
      <c r="D5" s="168"/>
      <c r="E5" s="169"/>
      <c r="F5" s="169"/>
    </row>
    <row r="6" spans="1:6" ht="62.25" customHeight="1">
      <c r="A6" s="170" t="s">
        <v>196</v>
      </c>
      <c r="B6" s="171"/>
      <c r="C6" s="171"/>
      <c r="D6" s="171"/>
      <c r="E6" s="171"/>
      <c r="F6" s="171"/>
    </row>
    <row r="7" spans="1:6" ht="17.25" customHeight="1">
      <c r="A7" s="88"/>
      <c r="B7" s="89"/>
      <c r="C7" s="89"/>
      <c r="D7" s="89"/>
      <c r="E7" s="89"/>
      <c r="F7" s="147" t="s">
        <v>234</v>
      </c>
    </row>
    <row r="8" spans="1:6" ht="56.25">
      <c r="A8" s="157" t="s">
        <v>0</v>
      </c>
      <c r="B8" s="157" t="s">
        <v>51</v>
      </c>
      <c r="C8" s="157" t="s">
        <v>52</v>
      </c>
      <c r="D8" s="158" t="s">
        <v>205</v>
      </c>
      <c r="E8" s="158" t="s">
        <v>202</v>
      </c>
      <c r="F8" s="159" t="s">
        <v>193</v>
      </c>
    </row>
    <row r="9" spans="1:6" ht="18.75">
      <c r="A9" s="157">
        <v>1</v>
      </c>
      <c r="B9" s="157">
        <v>2</v>
      </c>
      <c r="C9" s="157">
        <v>3</v>
      </c>
      <c r="D9" s="160">
        <v>4</v>
      </c>
      <c r="E9" s="157">
        <v>5</v>
      </c>
      <c r="F9" s="157">
        <v>6</v>
      </c>
    </row>
    <row r="10" spans="1:6" ht="35.25" customHeight="1">
      <c r="A10" s="151" t="s">
        <v>5</v>
      </c>
      <c r="B10" s="152" t="s">
        <v>6</v>
      </c>
      <c r="C10" s="152" t="s">
        <v>7</v>
      </c>
      <c r="D10" s="155">
        <f>D11+D12+D13</f>
        <v>3211</v>
      </c>
      <c r="E10" s="155">
        <f>E11+E12+E13</f>
        <v>1509.85</v>
      </c>
      <c r="F10" s="155">
        <f>E10/D10*100</f>
        <v>47.021177203363436</v>
      </c>
    </row>
    <row r="11" spans="1:6" ht="59.25" customHeight="1">
      <c r="A11" s="148" t="s">
        <v>211</v>
      </c>
      <c r="B11" s="149" t="s">
        <v>6</v>
      </c>
      <c r="C11" s="149" t="s">
        <v>8</v>
      </c>
      <c r="D11" s="150">
        <v>921.29</v>
      </c>
      <c r="E11" s="150">
        <v>374.86</v>
      </c>
      <c r="F11" s="155">
        <f aca="true" t="shared" si="0" ref="F11:F52">E11/D11*100</f>
        <v>40.68859968088224</v>
      </c>
    </row>
    <row r="12" spans="1:6" ht="96" customHeight="1">
      <c r="A12" s="151" t="s">
        <v>10</v>
      </c>
      <c r="B12" s="149" t="s">
        <v>6</v>
      </c>
      <c r="C12" s="149" t="s">
        <v>11</v>
      </c>
      <c r="D12" s="150">
        <v>2264.71</v>
      </c>
      <c r="E12" s="150">
        <v>1134.99</v>
      </c>
      <c r="F12" s="155">
        <f t="shared" si="0"/>
        <v>50.1163504378044</v>
      </c>
    </row>
    <row r="13" spans="1:6" ht="22.5" customHeight="1">
      <c r="A13" s="151" t="s">
        <v>14</v>
      </c>
      <c r="B13" s="149" t="s">
        <v>6</v>
      </c>
      <c r="C13" s="149" t="s">
        <v>15</v>
      </c>
      <c r="D13" s="150">
        <v>25</v>
      </c>
      <c r="E13" s="150">
        <v>0</v>
      </c>
      <c r="F13" s="155">
        <f t="shared" si="0"/>
        <v>0</v>
      </c>
    </row>
    <row r="14" spans="1:6" ht="40.5" customHeight="1">
      <c r="A14" s="151" t="s">
        <v>61</v>
      </c>
      <c r="B14" s="149" t="s">
        <v>9</v>
      </c>
      <c r="C14" s="149" t="s">
        <v>7</v>
      </c>
      <c r="D14" s="150">
        <f>D15</f>
        <v>1</v>
      </c>
      <c r="E14" s="150">
        <f>E15</f>
        <v>0</v>
      </c>
      <c r="F14" s="155">
        <f t="shared" si="0"/>
        <v>0</v>
      </c>
    </row>
    <row r="15" spans="1:6" ht="25.5" customHeight="1">
      <c r="A15" s="153" t="s">
        <v>216</v>
      </c>
      <c r="B15" s="149" t="s">
        <v>9</v>
      </c>
      <c r="C15" s="149" t="s">
        <v>41</v>
      </c>
      <c r="D15" s="150">
        <v>1</v>
      </c>
      <c r="E15" s="150">
        <v>0</v>
      </c>
      <c r="F15" s="155">
        <f t="shared" si="0"/>
        <v>0</v>
      </c>
    </row>
    <row r="16" spans="1:6" ht="18.75" customHeight="1">
      <c r="A16" s="156" t="s">
        <v>18</v>
      </c>
      <c r="B16" s="152" t="s">
        <v>11</v>
      </c>
      <c r="C16" s="149" t="s">
        <v>7</v>
      </c>
      <c r="D16" s="155">
        <f>D17</f>
        <v>60</v>
      </c>
      <c r="E16" s="155">
        <f>E17</f>
        <v>0</v>
      </c>
      <c r="F16" s="155">
        <f t="shared" si="0"/>
        <v>0</v>
      </c>
    </row>
    <row r="17" spans="1:6" ht="19.5" customHeight="1">
      <c r="A17" s="154" t="s">
        <v>62</v>
      </c>
      <c r="B17" s="152" t="s">
        <v>11</v>
      </c>
      <c r="C17" s="152" t="s">
        <v>16</v>
      </c>
      <c r="D17" s="155">
        <v>60</v>
      </c>
      <c r="E17" s="155">
        <v>0</v>
      </c>
      <c r="F17" s="155">
        <f t="shared" si="0"/>
        <v>0</v>
      </c>
    </row>
    <row r="18" spans="1:6" ht="18" customHeight="1">
      <c r="A18" s="151" t="s">
        <v>21</v>
      </c>
      <c r="B18" s="152" t="s">
        <v>19</v>
      </c>
      <c r="C18" s="152" t="s">
        <v>7</v>
      </c>
      <c r="D18" s="155">
        <f>D19+D20+D21</f>
        <v>2605.08</v>
      </c>
      <c r="E18" s="155">
        <f>E19+E20+E21</f>
        <v>1498.21</v>
      </c>
      <c r="F18" s="155">
        <f t="shared" si="0"/>
        <v>57.511093709214315</v>
      </c>
    </row>
    <row r="19" spans="1:6" ht="20.25" customHeight="1">
      <c r="A19" s="153" t="s">
        <v>22</v>
      </c>
      <c r="B19" s="149" t="s">
        <v>19</v>
      </c>
      <c r="C19" s="149" t="s">
        <v>8</v>
      </c>
      <c r="D19" s="150">
        <v>1797.11</v>
      </c>
      <c r="E19" s="152" t="s">
        <v>235</v>
      </c>
      <c r="F19" s="155">
        <f t="shared" si="0"/>
        <v>68.48439995325829</v>
      </c>
    </row>
    <row r="20" spans="1:6" ht="17.25" customHeight="1">
      <c r="A20" s="153" t="s">
        <v>23</v>
      </c>
      <c r="B20" s="149" t="s">
        <v>19</v>
      </c>
      <c r="C20" s="149" t="s">
        <v>9</v>
      </c>
      <c r="D20" s="150">
        <v>639.78</v>
      </c>
      <c r="E20" s="150">
        <v>178.27</v>
      </c>
      <c r="F20" s="155">
        <f t="shared" si="0"/>
        <v>27.86426584138298</v>
      </c>
    </row>
    <row r="21" spans="1:6" ht="37.5" customHeight="1">
      <c r="A21" s="153" t="s">
        <v>24</v>
      </c>
      <c r="B21" s="149" t="s">
        <v>19</v>
      </c>
      <c r="C21" s="149" t="s">
        <v>19</v>
      </c>
      <c r="D21" s="150">
        <v>168.19</v>
      </c>
      <c r="E21" s="150">
        <v>89.2</v>
      </c>
      <c r="F21" s="155">
        <f t="shared" si="0"/>
        <v>53.03525774421786</v>
      </c>
    </row>
    <row r="22" spans="1:6" ht="16.5" customHeight="1">
      <c r="A22" s="151" t="s">
        <v>25</v>
      </c>
      <c r="B22" s="152" t="s">
        <v>13</v>
      </c>
      <c r="C22" s="152" t="s">
        <v>7</v>
      </c>
      <c r="D22" s="155">
        <f>D26</f>
        <v>648.35</v>
      </c>
      <c r="E22" s="155">
        <f>E26</f>
        <v>350.03</v>
      </c>
      <c r="F22" s="155">
        <f t="shared" si="0"/>
        <v>53.98781522325904</v>
      </c>
    </row>
    <row r="23" spans="1:6" ht="19.5" customHeight="1" hidden="1">
      <c r="A23" s="153" t="s">
        <v>26</v>
      </c>
      <c r="B23" s="149" t="s">
        <v>13</v>
      </c>
      <c r="C23" s="149" t="s">
        <v>6</v>
      </c>
      <c r="D23" s="155"/>
      <c r="E23" s="152"/>
      <c r="F23" s="155" t="e">
        <f t="shared" si="0"/>
        <v>#DIV/0!</v>
      </c>
    </row>
    <row r="24" spans="1:6" ht="16.5" customHeight="1" hidden="1">
      <c r="A24" s="153" t="s">
        <v>27</v>
      </c>
      <c r="B24" s="149" t="s">
        <v>13</v>
      </c>
      <c r="C24" s="149" t="s">
        <v>8</v>
      </c>
      <c r="D24" s="155"/>
      <c r="E24" s="152"/>
      <c r="F24" s="155" t="e">
        <f t="shared" si="0"/>
        <v>#DIV/0!</v>
      </c>
    </row>
    <row r="25" spans="1:6" ht="27" customHeight="1" hidden="1">
      <c r="A25" s="153" t="s">
        <v>28</v>
      </c>
      <c r="B25" s="149" t="s">
        <v>13</v>
      </c>
      <c r="C25" s="149" t="s">
        <v>19</v>
      </c>
      <c r="D25" s="150"/>
      <c r="E25" s="149"/>
      <c r="F25" s="155" t="e">
        <f t="shared" si="0"/>
        <v>#DIV/0!</v>
      </c>
    </row>
    <row r="26" spans="1:6" ht="27" customHeight="1">
      <c r="A26" s="153" t="s">
        <v>29</v>
      </c>
      <c r="B26" s="149" t="s">
        <v>13</v>
      </c>
      <c r="C26" s="149" t="s">
        <v>13</v>
      </c>
      <c r="D26" s="150">
        <v>648.35</v>
      </c>
      <c r="E26" s="150">
        <v>350.03</v>
      </c>
      <c r="F26" s="155">
        <f t="shared" si="0"/>
        <v>53.98781522325904</v>
      </c>
    </row>
    <row r="27" spans="1:6" ht="21" customHeight="1" hidden="1">
      <c r="A27" s="153" t="s">
        <v>30</v>
      </c>
      <c r="B27" s="149" t="s">
        <v>13</v>
      </c>
      <c r="C27" s="149" t="s">
        <v>17</v>
      </c>
      <c r="D27" s="150"/>
      <c r="E27" s="149"/>
      <c r="F27" s="155" t="e">
        <f t="shared" si="0"/>
        <v>#DIV/0!</v>
      </c>
    </row>
    <row r="28" spans="1:6" ht="26.25" customHeight="1">
      <c r="A28" s="151" t="s">
        <v>31</v>
      </c>
      <c r="B28" s="152" t="s">
        <v>32</v>
      </c>
      <c r="C28" s="152" t="s">
        <v>7</v>
      </c>
      <c r="D28" s="155">
        <f>D29+D47</f>
        <v>2559.97</v>
      </c>
      <c r="E28" s="155">
        <f>E29+E47</f>
        <v>1073.16</v>
      </c>
      <c r="F28" s="155">
        <f t="shared" si="0"/>
        <v>41.92080375941906</v>
      </c>
    </row>
    <row r="29" spans="1:6" ht="18.75">
      <c r="A29" s="153" t="s">
        <v>33</v>
      </c>
      <c r="B29" s="149" t="s">
        <v>32</v>
      </c>
      <c r="C29" s="149" t="s">
        <v>6</v>
      </c>
      <c r="D29" s="150">
        <v>2559.97</v>
      </c>
      <c r="E29" s="150">
        <v>1073.16</v>
      </c>
      <c r="F29" s="155">
        <f t="shared" si="0"/>
        <v>41.92080375941906</v>
      </c>
    </row>
    <row r="30" spans="1:6" ht="20.25" customHeight="1" hidden="1">
      <c r="A30" s="153" t="s">
        <v>34</v>
      </c>
      <c r="B30" s="149" t="s">
        <v>32</v>
      </c>
      <c r="C30" s="149" t="s">
        <v>11</v>
      </c>
      <c r="D30" s="150"/>
      <c r="E30" s="149"/>
      <c r="F30" s="155" t="e">
        <f t="shared" si="0"/>
        <v>#DIV/0!</v>
      </c>
    </row>
    <row r="31" spans="1:6" ht="21.75" customHeight="1" hidden="1">
      <c r="A31" s="151" t="s">
        <v>35</v>
      </c>
      <c r="B31" s="152" t="s">
        <v>17</v>
      </c>
      <c r="C31" s="152" t="s">
        <v>7</v>
      </c>
      <c r="D31" s="155"/>
      <c r="E31" s="152"/>
      <c r="F31" s="155" t="e">
        <f t="shared" si="0"/>
        <v>#DIV/0!</v>
      </c>
    </row>
    <row r="32" spans="1:6" ht="22.5" customHeight="1" hidden="1">
      <c r="A32" s="153" t="s">
        <v>36</v>
      </c>
      <c r="B32" s="149" t="s">
        <v>17</v>
      </c>
      <c r="C32" s="149" t="s">
        <v>6</v>
      </c>
      <c r="D32" s="155"/>
      <c r="E32" s="152"/>
      <c r="F32" s="155" t="e">
        <f t="shared" si="0"/>
        <v>#DIV/0!</v>
      </c>
    </row>
    <row r="33" spans="1:6" ht="17.25" customHeight="1" hidden="1">
      <c r="A33" s="153" t="s">
        <v>37</v>
      </c>
      <c r="B33" s="149" t="s">
        <v>17</v>
      </c>
      <c r="C33" s="149" t="s">
        <v>8</v>
      </c>
      <c r="D33" s="155"/>
      <c r="E33" s="152"/>
      <c r="F33" s="155" t="e">
        <f t="shared" si="0"/>
        <v>#DIV/0!</v>
      </c>
    </row>
    <row r="34" spans="1:6" ht="16.5" customHeight="1" hidden="1">
      <c r="A34" s="153" t="s">
        <v>38</v>
      </c>
      <c r="B34" s="149" t="s">
        <v>17</v>
      </c>
      <c r="C34" s="149" t="s">
        <v>11</v>
      </c>
      <c r="D34" s="155"/>
      <c r="E34" s="152"/>
      <c r="F34" s="155" t="e">
        <f t="shared" si="0"/>
        <v>#DIV/0!</v>
      </c>
    </row>
    <row r="35" spans="1:6" ht="16.5" customHeight="1" hidden="1">
      <c r="A35" s="153" t="s">
        <v>39</v>
      </c>
      <c r="B35" s="149" t="s">
        <v>17</v>
      </c>
      <c r="C35" s="149" t="s">
        <v>32</v>
      </c>
      <c r="D35" s="155"/>
      <c r="E35" s="152"/>
      <c r="F35" s="155" t="e">
        <f t="shared" si="0"/>
        <v>#DIV/0!</v>
      </c>
    </row>
    <row r="36" spans="1:6" ht="27" customHeight="1" hidden="1">
      <c r="A36" s="153" t="s">
        <v>40</v>
      </c>
      <c r="B36" s="149" t="s">
        <v>17</v>
      </c>
      <c r="C36" s="149" t="s">
        <v>41</v>
      </c>
      <c r="D36" s="150"/>
      <c r="E36" s="149"/>
      <c r="F36" s="155" t="e">
        <f t="shared" si="0"/>
        <v>#DIV/0!</v>
      </c>
    </row>
    <row r="37" spans="1:6" ht="15.75" customHeight="1" hidden="1">
      <c r="A37" s="151" t="s">
        <v>42</v>
      </c>
      <c r="B37" s="152" t="s">
        <v>41</v>
      </c>
      <c r="C37" s="152" t="s">
        <v>7</v>
      </c>
      <c r="D37" s="155"/>
      <c r="E37" s="152"/>
      <c r="F37" s="155" t="e">
        <f t="shared" si="0"/>
        <v>#DIV/0!</v>
      </c>
    </row>
    <row r="38" spans="1:6" ht="21.75" customHeight="1" hidden="1">
      <c r="A38" s="153" t="s">
        <v>43</v>
      </c>
      <c r="B38" s="149" t="s">
        <v>41</v>
      </c>
      <c r="C38" s="149" t="s">
        <v>8</v>
      </c>
      <c r="D38" s="150"/>
      <c r="E38" s="149"/>
      <c r="F38" s="155" t="e">
        <f t="shared" si="0"/>
        <v>#DIV/0!</v>
      </c>
    </row>
    <row r="39" spans="1:6" ht="24" customHeight="1" hidden="1">
      <c r="A39" s="153" t="s">
        <v>44</v>
      </c>
      <c r="B39" s="149" t="s">
        <v>41</v>
      </c>
      <c r="C39" s="149" t="s">
        <v>9</v>
      </c>
      <c r="D39" s="150"/>
      <c r="E39" s="149"/>
      <c r="F39" s="155" t="e">
        <f t="shared" si="0"/>
        <v>#DIV/0!</v>
      </c>
    </row>
    <row r="40" spans="1:6" ht="18" customHeight="1" hidden="1">
      <c r="A40" s="153" t="s">
        <v>45</v>
      </c>
      <c r="B40" s="149" t="s">
        <v>41</v>
      </c>
      <c r="C40" s="149" t="s">
        <v>12</v>
      </c>
      <c r="D40" s="150"/>
      <c r="E40" s="149"/>
      <c r="F40" s="155" t="e">
        <f t="shared" si="0"/>
        <v>#DIV/0!</v>
      </c>
    </row>
    <row r="41" spans="1:6" ht="20.25" customHeight="1" hidden="1">
      <c r="A41" s="151" t="s">
        <v>46</v>
      </c>
      <c r="B41" s="152" t="s">
        <v>15</v>
      </c>
      <c r="C41" s="152" t="s">
        <v>7</v>
      </c>
      <c r="D41" s="155"/>
      <c r="E41" s="152"/>
      <c r="F41" s="155" t="e">
        <f t="shared" si="0"/>
        <v>#DIV/0!</v>
      </c>
    </row>
    <row r="42" spans="1:6" ht="22.5" customHeight="1" hidden="1">
      <c r="A42" s="153" t="s">
        <v>2</v>
      </c>
      <c r="B42" s="149" t="s">
        <v>15</v>
      </c>
      <c r="C42" s="149" t="s">
        <v>6</v>
      </c>
      <c r="D42" s="155"/>
      <c r="E42" s="152"/>
      <c r="F42" s="155" t="e">
        <f t="shared" si="0"/>
        <v>#DIV/0!</v>
      </c>
    </row>
    <row r="43" spans="1:6" ht="33.75" customHeight="1" hidden="1">
      <c r="A43" s="153" t="s">
        <v>47</v>
      </c>
      <c r="B43" s="149" t="s">
        <v>15</v>
      </c>
      <c r="C43" s="149" t="s">
        <v>8</v>
      </c>
      <c r="D43" s="155"/>
      <c r="E43" s="152"/>
      <c r="F43" s="155" t="e">
        <f t="shared" si="0"/>
        <v>#DIV/0!</v>
      </c>
    </row>
    <row r="44" spans="1:6" ht="30" customHeight="1" hidden="1">
      <c r="A44" s="153" t="s">
        <v>48</v>
      </c>
      <c r="B44" s="149" t="s">
        <v>15</v>
      </c>
      <c r="C44" s="149" t="s">
        <v>9</v>
      </c>
      <c r="D44" s="155"/>
      <c r="E44" s="152"/>
      <c r="F44" s="155" t="e">
        <f t="shared" si="0"/>
        <v>#DIV/0!</v>
      </c>
    </row>
    <row r="45" spans="1:6" ht="20.25" customHeight="1" hidden="1">
      <c r="A45" s="153" t="s">
        <v>49</v>
      </c>
      <c r="B45" s="149" t="s">
        <v>15</v>
      </c>
      <c r="C45" s="149" t="s">
        <v>11</v>
      </c>
      <c r="D45" s="150"/>
      <c r="E45" s="149"/>
      <c r="F45" s="155" t="e">
        <f t="shared" si="0"/>
        <v>#DIV/0!</v>
      </c>
    </row>
    <row r="46" spans="1:6" ht="20.25" customHeight="1" hidden="1">
      <c r="A46" s="156" t="s">
        <v>65</v>
      </c>
      <c r="B46" s="149" t="s">
        <v>41</v>
      </c>
      <c r="C46" s="149" t="s">
        <v>7</v>
      </c>
      <c r="D46" s="150">
        <f>D47</f>
        <v>0</v>
      </c>
      <c r="E46" s="150">
        <f>E47</f>
        <v>0</v>
      </c>
      <c r="F46" s="155" t="e">
        <f t="shared" si="0"/>
        <v>#DIV/0!</v>
      </c>
    </row>
    <row r="47" spans="1:6" ht="20.25" customHeight="1" hidden="1">
      <c r="A47" s="153" t="s">
        <v>44</v>
      </c>
      <c r="B47" s="149" t="s">
        <v>41</v>
      </c>
      <c r="C47" s="149" t="s">
        <v>9</v>
      </c>
      <c r="D47" s="150"/>
      <c r="E47" s="150"/>
      <c r="F47" s="155" t="e">
        <f t="shared" si="0"/>
        <v>#DIV/0!</v>
      </c>
    </row>
    <row r="48" spans="1:6" ht="20.25" customHeight="1" hidden="1">
      <c r="A48" s="156" t="s">
        <v>42</v>
      </c>
      <c r="B48" s="149" t="s">
        <v>41</v>
      </c>
      <c r="C48" s="149" t="s">
        <v>9</v>
      </c>
      <c r="D48" s="150">
        <v>0</v>
      </c>
      <c r="E48" s="150">
        <f>E49</f>
        <v>0</v>
      </c>
      <c r="F48" s="155" t="e">
        <f t="shared" si="0"/>
        <v>#DIV/0!</v>
      </c>
    </row>
    <row r="49" spans="1:6" ht="20.25" customHeight="1" hidden="1">
      <c r="A49" s="156" t="s">
        <v>44</v>
      </c>
      <c r="B49" s="149" t="s">
        <v>41</v>
      </c>
      <c r="C49" s="149" t="s">
        <v>9</v>
      </c>
      <c r="D49" s="150">
        <v>0</v>
      </c>
      <c r="E49" s="150">
        <v>0</v>
      </c>
      <c r="F49" s="155" t="e">
        <f t="shared" si="0"/>
        <v>#DIV/0!</v>
      </c>
    </row>
    <row r="50" spans="1:6" ht="20.25" customHeight="1">
      <c r="A50" s="156" t="s">
        <v>66</v>
      </c>
      <c r="B50" s="149" t="s">
        <v>15</v>
      </c>
      <c r="C50" s="149" t="s">
        <v>7</v>
      </c>
      <c r="D50" s="150">
        <f>D51</f>
        <v>249.78</v>
      </c>
      <c r="E50" s="150">
        <f>E51</f>
        <v>88.97</v>
      </c>
      <c r="F50" s="155">
        <f t="shared" si="0"/>
        <v>35.61934502362079</v>
      </c>
    </row>
    <row r="51" spans="1:6" ht="38.25" customHeight="1">
      <c r="A51" s="156" t="s">
        <v>67</v>
      </c>
      <c r="B51" s="149" t="s">
        <v>15</v>
      </c>
      <c r="C51" s="149" t="s">
        <v>19</v>
      </c>
      <c r="D51" s="150">
        <v>249.78</v>
      </c>
      <c r="E51" s="150">
        <v>88.97</v>
      </c>
      <c r="F51" s="155">
        <f t="shared" si="0"/>
        <v>35.61934502362079</v>
      </c>
    </row>
    <row r="52" spans="1:6" ht="18.75">
      <c r="A52" s="151" t="s">
        <v>50</v>
      </c>
      <c r="B52" s="152"/>
      <c r="C52" s="152"/>
      <c r="D52" s="155">
        <f>D10+D14+D16+D18+D22+D28+D50</f>
        <v>9335.18</v>
      </c>
      <c r="E52" s="155">
        <f>E10+E14+E16+E18+E22+E28+E50</f>
        <v>4520.22</v>
      </c>
      <c r="F52" s="155">
        <f t="shared" si="0"/>
        <v>48.421348061847766</v>
      </c>
    </row>
  </sheetData>
  <mergeCells count="5">
    <mergeCell ref="A1:B1"/>
    <mergeCell ref="A5:F5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7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51"/>
  <sheetViews>
    <sheetView view="pageBreakPreview" zoomScaleSheetLayoutView="100" workbookViewId="0" topLeftCell="A6">
      <selection activeCell="B7" sqref="B7"/>
    </sheetView>
  </sheetViews>
  <sheetFormatPr defaultColWidth="9.140625" defaultRowHeight="12.75"/>
  <cols>
    <col min="1" max="1" width="5.8515625" style="0" customWidth="1"/>
    <col min="2" max="2" width="39.140625" style="0" customWidth="1"/>
    <col min="3" max="3" width="7.140625" style="0" customWidth="1"/>
    <col min="4" max="4" width="6.8515625" style="0" customWidth="1"/>
    <col min="5" max="5" width="12.421875" style="0" customWidth="1"/>
    <col min="6" max="6" width="7.7109375" style="0" customWidth="1"/>
    <col min="7" max="8" width="14.140625" style="0" customWidth="1"/>
    <col min="9" max="9" width="13.28125" style="26" customWidth="1"/>
    <col min="10" max="10" width="13.7109375" style="0" hidden="1" customWidth="1"/>
    <col min="11" max="45" width="9.140625" style="21" customWidth="1"/>
  </cols>
  <sheetData>
    <row r="1" spans="1:45" ht="12.75">
      <c r="A1" s="165"/>
      <c r="B1" s="165"/>
      <c r="C1" s="5"/>
      <c r="D1" s="5"/>
      <c r="E1" s="5"/>
      <c r="F1" s="178" t="s">
        <v>102</v>
      </c>
      <c r="G1" s="178"/>
      <c r="H1" s="178"/>
      <c r="I1" s="17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33.75" customHeight="1">
      <c r="A2" s="7"/>
      <c r="B2" s="7"/>
      <c r="C2" s="5"/>
      <c r="D2" s="5"/>
      <c r="E2" s="5"/>
      <c r="F2" s="179" t="s">
        <v>242</v>
      </c>
      <c r="G2" s="179"/>
      <c r="H2" s="179"/>
      <c r="I2" s="17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33.75" customHeight="1">
      <c r="A3" s="7"/>
      <c r="B3" s="7"/>
      <c r="C3" s="5"/>
      <c r="D3" s="5"/>
      <c r="E3" s="5"/>
      <c r="F3" s="87"/>
      <c r="G3" s="87"/>
      <c r="H3" s="87"/>
      <c r="I3" s="8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.75">
      <c r="A4" s="180" t="s">
        <v>194</v>
      </c>
      <c r="B4" s="180"/>
      <c r="C4" s="180"/>
      <c r="D4" s="180"/>
      <c r="E4" s="180"/>
      <c r="F4" s="180"/>
      <c r="G4" s="180"/>
      <c r="H4" s="180"/>
      <c r="I4" s="18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97.5" customHeight="1">
      <c r="A5" s="176" t="s">
        <v>206</v>
      </c>
      <c r="B5" s="176"/>
      <c r="C5" s="176"/>
      <c r="D5" s="176"/>
      <c r="E5" s="176"/>
      <c r="F5" s="176"/>
      <c r="G5" s="176"/>
      <c r="H5" s="176"/>
      <c r="I5" s="17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" customHeight="1">
      <c r="A6" s="112"/>
      <c r="B6" s="112"/>
      <c r="C6" s="112"/>
      <c r="D6" s="112"/>
      <c r="E6" s="112"/>
      <c r="F6" s="112"/>
      <c r="G6" s="112"/>
      <c r="H6" s="112"/>
      <c r="I6" s="86" t="s">
        <v>234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2" customFormat="1" ht="44.25" customHeight="1">
      <c r="A7" s="50" t="s">
        <v>139</v>
      </c>
      <c r="B7" s="50" t="s">
        <v>140</v>
      </c>
      <c r="C7" s="51" t="s">
        <v>51</v>
      </c>
      <c r="D7" s="51" t="s">
        <v>52</v>
      </c>
      <c r="E7" s="51" t="s">
        <v>141</v>
      </c>
      <c r="F7" s="51" t="s">
        <v>142</v>
      </c>
      <c r="G7" s="51" t="s">
        <v>205</v>
      </c>
      <c r="H7" s="51" t="s">
        <v>202</v>
      </c>
      <c r="I7" s="50" t="s">
        <v>193</v>
      </c>
      <c r="J7" s="1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14" customFormat="1" ht="17.25" customHeight="1">
      <c r="A8" s="50">
        <v>1</v>
      </c>
      <c r="B8" s="50">
        <v>2</v>
      </c>
      <c r="C8" s="52" t="s">
        <v>143</v>
      </c>
      <c r="D8" s="52" t="s">
        <v>144</v>
      </c>
      <c r="E8" s="52" t="s">
        <v>145</v>
      </c>
      <c r="F8" s="52" t="s">
        <v>146</v>
      </c>
      <c r="G8" s="52" t="s">
        <v>147</v>
      </c>
      <c r="H8" s="50">
        <v>8</v>
      </c>
      <c r="I8" s="50">
        <v>9</v>
      </c>
      <c r="J8" s="3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s="14" customFormat="1" ht="69" customHeight="1">
      <c r="A9" s="53" t="s">
        <v>148</v>
      </c>
      <c r="B9" s="54" t="s">
        <v>149</v>
      </c>
      <c r="C9" s="53" t="s">
        <v>7</v>
      </c>
      <c r="D9" s="53" t="s">
        <v>7</v>
      </c>
      <c r="E9" s="53" t="s">
        <v>150</v>
      </c>
      <c r="F9" s="53" t="s">
        <v>55</v>
      </c>
      <c r="G9" s="55">
        <f>G10+G18+G28+G40</f>
        <v>8188.889999999999</v>
      </c>
      <c r="H9" s="55">
        <f>H10+H18+H28+H40</f>
        <v>3948.77</v>
      </c>
      <c r="I9" s="55">
        <f>H9/G9*100</f>
        <v>48.22106537027607</v>
      </c>
      <c r="J9" s="3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5" s="12" customFormat="1" ht="53.25" customHeight="1">
      <c r="A10" s="53" t="s">
        <v>151</v>
      </c>
      <c r="B10" s="56" t="s">
        <v>152</v>
      </c>
      <c r="C10" s="53" t="s">
        <v>6</v>
      </c>
      <c r="D10" s="53" t="s">
        <v>11</v>
      </c>
      <c r="E10" s="53" t="s">
        <v>153</v>
      </c>
      <c r="F10" s="53" t="s">
        <v>68</v>
      </c>
      <c r="G10" s="55">
        <f>G11+G12+G13+G14+G15+G16+G17</f>
        <v>2264.71</v>
      </c>
      <c r="H10" s="55">
        <f>H11+H12+H13+H14+H15+H16+H17</f>
        <v>1135</v>
      </c>
      <c r="I10" s="55">
        <f>H10/G10*100</f>
        <v>50.11679199544312</v>
      </c>
      <c r="J10" s="1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17" customFormat="1" ht="65.25" customHeight="1">
      <c r="A11" s="50"/>
      <c r="B11" s="57" t="s">
        <v>80</v>
      </c>
      <c r="C11" s="51" t="s">
        <v>6</v>
      </c>
      <c r="D11" s="51" t="s">
        <v>11</v>
      </c>
      <c r="E11" s="51" t="s">
        <v>153</v>
      </c>
      <c r="F11" s="51" t="s">
        <v>81</v>
      </c>
      <c r="G11" s="58">
        <v>1629.34</v>
      </c>
      <c r="H11" s="58">
        <v>854.82</v>
      </c>
      <c r="I11" s="58">
        <f>H11/G11*100</f>
        <v>52.46418795340445</v>
      </c>
      <c r="J11" s="16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13" ht="42.75" customHeight="1">
      <c r="A12" s="50"/>
      <c r="B12" s="59" t="s">
        <v>82</v>
      </c>
      <c r="C12" s="51" t="s">
        <v>6</v>
      </c>
      <c r="D12" s="51" t="s">
        <v>11</v>
      </c>
      <c r="E12" s="51" t="s">
        <v>153</v>
      </c>
      <c r="F12" s="51" t="s">
        <v>83</v>
      </c>
      <c r="G12" s="58">
        <v>4.74</v>
      </c>
      <c r="H12" s="58">
        <v>0.64</v>
      </c>
      <c r="I12" s="58">
        <f aca="true" t="shared" si="0" ref="I12:I17">H12/G12*100</f>
        <v>13.502109704641349</v>
      </c>
      <c r="J12" s="18"/>
      <c r="M12" s="29"/>
    </row>
    <row r="13" spans="1:10" ht="50.25" customHeight="1">
      <c r="A13" s="50"/>
      <c r="B13" s="57" t="s">
        <v>154</v>
      </c>
      <c r="C13" s="51" t="s">
        <v>6</v>
      </c>
      <c r="D13" s="51" t="s">
        <v>11</v>
      </c>
      <c r="E13" s="51" t="s">
        <v>153</v>
      </c>
      <c r="F13" s="51" t="s">
        <v>84</v>
      </c>
      <c r="G13" s="58">
        <v>183.8</v>
      </c>
      <c r="H13" s="58">
        <v>52.66</v>
      </c>
      <c r="I13" s="58">
        <f t="shared" si="0"/>
        <v>28.650707290533184</v>
      </c>
      <c r="J13" s="18"/>
    </row>
    <row r="14" spans="1:10" ht="51" customHeight="1">
      <c r="A14" s="50"/>
      <c r="B14" s="57" t="s">
        <v>85</v>
      </c>
      <c r="C14" s="51" t="s">
        <v>6</v>
      </c>
      <c r="D14" s="51" t="s">
        <v>11</v>
      </c>
      <c r="E14" s="51" t="s">
        <v>153</v>
      </c>
      <c r="F14" s="51" t="s">
        <v>86</v>
      </c>
      <c r="G14" s="58">
        <v>394.82</v>
      </c>
      <c r="H14" s="58">
        <v>184.21</v>
      </c>
      <c r="I14" s="58">
        <f t="shared" si="0"/>
        <v>46.656704320956386</v>
      </c>
      <c r="J14" s="18"/>
    </row>
    <row r="15" spans="1:10" ht="129" customHeight="1">
      <c r="A15" s="50"/>
      <c r="B15" s="57" t="s">
        <v>155</v>
      </c>
      <c r="C15" s="51" t="s">
        <v>6</v>
      </c>
      <c r="D15" s="51" t="s">
        <v>11</v>
      </c>
      <c r="E15" s="51" t="s">
        <v>153</v>
      </c>
      <c r="F15" s="51" t="s">
        <v>233</v>
      </c>
      <c r="G15" s="58">
        <v>21.4</v>
      </c>
      <c r="H15" s="58">
        <v>15.4</v>
      </c>
      <c r="I15" s="58">
        <f t="shared" si="0"/>
        <v>71.96261682242991</v>
      </c>
      <c r="J15" s="18"/>
    </row>
    <row r="16" spans="1:14" ht="33.75" customHeight="1">
      <c r="A16" s="50"/>
      <c r="B16" s="57" t="s">
        <v>87</v>
      </c>
      <c r="C16" s="51" t="s">
        <v>6</v>
      </c>
      <c r="D16" s="51" t="s">
        <v>11</v>
      </c>
      <c r="E16" s="51" t="s">
        <v>153</v>
      </c>
      <c r="F16" s="51" t="s">
        <v>88</v>
      </c>
      <c r="G16" s="58">
        <v>16.61</v>
      </c>
      <c r="H16" s="58">
        <v>16.61</v>
      </c>
      <c r="I16" s="58">
        <f t="shared" si="0"/>
        <v>100</v>
      </c>
      <c r="J16" s="18"/>
      <c r="K16" s="175"/>
      <c r="L16" s="175"/>
      <c r="M16" s="175"/>
      <c r="N16" s="175"/>
    </row>
    <row r="17" spans="1:10" ht="32.25" customHeight="1">
      <c r="A17" s="50"/>
      <c r="B17" s="57" t="s">
        <v>96</v>
      </c>
      <c r="C17" s="51" t="s">
        <v>6</v>
      </c>
      <c r="D17" s="51" t="s">
        <v>11</v>
      </c>
      <c r="E17" s="51" t="s">
        <v>153</v>
      </c>
      <c r="F17" s="51" t="s">
        <v>90</v>
      </c>
      <c r="G17" s="58">
        <v>14</v>
      </c>
      <c r="H17" s="58">
        <v>10.66</v>
      </c>
      <c r="I17" s="58">
        <f t="shared" si="0"/>
        <v>76.14285714285714</v>
      </c>
      <c r="J17" s="18"/>
    </row>
    <row r="18" spans="1:10" ht="52.5" customHeight="1">
      <c r="A18" s="53" t="s">
        <v>156</v>
      </c>
      <c r="B18" s="56" t="s">
        <v>157</v>
      </c>
      <c r="C18" s="53" t="s">
        <v>7</v>
      </c>
      <c r="D18" s="53" t="s">
        <v>7</v>
      </c>
      <c r="E18" s="53" t="s">
        <v>158</v>
      </c>
      <c r="F18" s="53"/>
      <c r="G18" s="55">
        <f>G19+G21+G24+G26</f>
        <v>2606.08</v>
      </c>
      <c r="H18" s="55">
        <f>H19+H21+H24+H26</f>
        <v>1498.21</v>
      </c>
      <c r="I18" s="55">
        <f>H18/G18*100</f>
        <v>57.489025663064844</v>
      </c>
      <c r="J18" s="18"/>
    </row>
    <row r="19" spans="1:10" ht="112.5" customHeight="1">
      <c r="A19" s="50"/>
      <c r="B19" s="60" t="s">
        <v>159</v>
      </c>
      <c r="C19" s="51" t="s">
        <v>9</v>
      </c>
      <c r="D19" s="51" t="s">
        <v>41</v>
      </c>
      <c r="E19" s="51" t="s">
        <v>160</v>
      </c>
      <c r="F19" s="51"/>
      <c r="G19" s="58">
        <v>1</v>
      </c>
      <c r="H19" s="58"/>
      <c r="I19" s="55">
        <f aca="true" t="shared" si="1" ref="I19:I27">H19/G19*100</f>
        <v>0</v>
      </c>
      <c r="J19" s="18"/>
    </row>
    <row r="20" spans="1:10" ht="57.75" customHeight="1">
      <c r="A20" s="50"/>
      <c r="B20" s="59" t="s">
        <v>85</v>
      </c>
      <c r="C20" s="61" t="s">
        <v>9</v>
      </c>
      <c r="D20" s="61" t="s">
        <v>41</v>
      </c>
      <c r="E20" s="61" t="s">
        <v>160</v>
      </c>
      <c r="F20" s="61" t="s">
        <v>86</v>
      </c>
      <c r="G20" s="62">
        <v>1</v>
      </c>
      <c r="H20" s="63"/>
      <c r="I20" s="58">
        <f t="shared" si="1"/>
        <v>0</v>
      </c>
      <c r="J20" s="18"/>
    </row>
    <row r="21" spans="1:45" s="17" customFormat="1" ht="126.75" customHeight="1">
      <c r="A21" s="50"/>
      <c r="B21" s="60" t="s">
        <v>161</v>
      </c>
      <c r="C21" s="61" t="s">
        <v>19</v>
      </c>
      <c r="D21" s="61" t="s">
        <v>8</v>
      </c>
      <c r="E21" s="64" t="s">
        <v>162</v>
      </c>
      <c r="F21" s="61"/>
      <c r="G21" s="65">
        <f>G22+G23</f>
        <v>1797.11</v>
      </c>
      <c r="H21" s="65">
        <f>H22+H23</f>
        <v>1230.74</v>
      </c>
      <c r="I21" s="58">
        <f t="shared" si="1"/>
        <v>68.48439995325829</v>
      </c>
      <c r="J21" s="19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10" ht="57" customHeight="1">
      <c r="A22" s="50"/>
      <c r="B22" s="59" t="s">
        <v>85</v>
      </c>
      <c r="C22" s="51" t="s">
        <v>19</v>
      </c>
      <c r="D22" s="51" t="s">
        <v>8</v>
      </c>
      <c r="E22" s="64" t="s">
        <v>162</v>
      </c>
      <c r="F22" s="64" t="s">
        <v>86</v>
      </c>
      <c r="G22" s="66">
        <v>1612.06</v>
      </c>
      <c r="H22" s="66">
        <v>1085.69</v>
      </c>
      <c r="I22" s="58">
        <f t="shared" si="1"/>
        <v>67.34798952892574</v>
      </c>
      <c r="J22" s="11"/>
    </row>
    <row r="23" spans="1:10" ht="41.25" customHeight="1">
      <c r="A23" s="50"/>
      <c r="B23" s="57" t="s">
        <v>87</v>
      </c>
      <c r="C23" s="51" t="s">
        <v>19</v>
      </c>
      <c r="D23" s="51" t="s">
        <v>8</v>
      </c>
      <c r="E23" s="64" t="s">
        <v>162</v>
      </c>
      <c r="F23" s="64" t="s">
        <v>88</v>
      </c>
      <c r="G23" s="66">
        <v>185.05</v>
      </c>
      <c r="H23" s="66">
        <v>145.05</v>
      </c>
      <c r="I23" s="58">
        <f t="shared" si="1"/>
        <v>78.3842204809511</v>
      </c>
      <c r="J23" s="11"/>
    </row>
    <row r="24" spans="1:45" s="17" customFormat="1" ht="124.5" customHeight="1">
      <c r="A24" s="50"/>
      <c r="B24" s="60" t="s">
        <v>163</v>
      </c>
      <c r="C24" s="51" t="s">
        <v>19</v>
      </c>
      <c r="D24" s="51" t="s">
        <v>9</v>
      </c>
      <c r="E24" s="64" t="s">
        <v>164</v>
      </c>
      <c r="F24" s="64"/>
      <c r="G24" s="66">
        <v>639.78</v>
      </c>
      <c r="H24" s="58">
        <f>H25</f>
        <v>178.27</v>
      </c>
      <c r="I24" s="58">
        <f t="shared" si="1"/>
        <v>27.86426584138298</v>
      </c>
      <c r="J24" s="1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10" s="21" customFormat="1" ht="45.75" customHeight="1">
      <c r="A25" s="50"/>
      <c r="B25" s="59" t="s">
        <v>85</v>
      </c>
      <c r="C25" s="51" t="s">
        <v>19</v>
      </c>
      <c r="D25" s="51" t="s">
        <v>9</v>
      </c>
      <c r="E25" s="64" t="s">
        <v>164</v>
      </c>
      <c r="F25" s="64" t="s">
        <v>86</v>
      </c>
      <c r="G25" s="66">
        <v>639.78</v>
      </c>
      <c r="H25" s="58">
        <v>178.27</v>
      </c>
      <c r="I25" s="58">
        <f t="shared" si="1"/>
        <v>27.86426584138298</v>
      </c>
      <c r="J25" s="20"/>
    </row>
    <row r="26" spans="1:10" ht="113.25" customHeight="1">
      <c r="A26" s="50"/>
      <c r="B26" s="60" t="s">
        <v>163</v>
      </c>
      <c r="C26" s="61" t="s">
        <v>19</v>
      </c>
      <c r="D26" s="61" t="s">
        <v>19</v>
      </c>
      <c r="E26" s="61" t="s">
        <v>164</v>
      </c>
      <c r="F26" s="67"/>
      <c r="G26" s="66">
        <v>168.19</v>
      </c>
      <c r="H26" s="66">
        <f>H27</f>
        <v>89.2</v>
      </c>
      <c r="I26" s="58">
        <f t="shared" si="1"/>
        <v>53.03525774421786</v>
      </c>
      <c r="J26" s="18"/>
    </row>
    <row r="27" spans="1:10" ht="29.25" customHeight="1">
      <c r="A27" s="50"/>
      <c r="B27" s="59" t="s">
        <v>80</v>
      </c>
      <c r="C27" s="61" t="s">
        <v>19</v>
      </c>
      <c r="D27" s="61" t="s">
        <v>19</v>
      </c>
      <c r="E27" s="61" t="s">
        <v>164</v>
      </c>
      <c r="F27" s="68">
        <v>121</v>
      </c>
      <c r="G27" s="66">
        <v>168.19</v>
      </c>
      <c r="H27" s="58">
        <v>89.2</v>
      </c>
      <c r="I27" s="58">
        <f t="shared" si="1"/>
        <v>53.03525774421786</v>
      </c>
      <c r="J27" s="18"/>
    </row>
    <row r="28" spans="1:10" ht="65.25" customHeight="1">
      <c r="A28" s="53" t="s">
        <v>165</v>
      </c>
      <c r="B28" s="69" t="s">
        <v>166</v>
      </c>
      <c r="C28" s="53" t="s">
        <v>7</v>
      </c>
      <c r="D28" s="53" t="s">
        <v>7</v>
      </c>
      <c r="E28" s="70" t="s">
        <v>167</v>
      </c>
      <c r="F28" s="70" t="s">
        <v>55</v>
      </c>
      <c r="G28" s="71">
        <f>G29+G34+G36+G38</f>
        <v>3258.1</v>
      </c>
      <c r="H28" s="71">
        <f>H29+H34+H36+H38</f>
        <v>1315.56</v>
      </c>
      <c r="I28" s="55">
        <f>H28/G28*100</f>
        <v>40.3781344955649</v>
      </c>
      <c r="J28" s="18"/>
    </row>
    <row r="29" spans="1:10" ht="115.5" customHeight="1">
      <c r="A29" s="50"/>
      <c r="B29" s="42" t="s">
        <v>168</v>
      </c>
      <c r="C29" s="51" t="s">
        <v>13</v>
      </c>
      <c r="D29" s="51" t="s">
        <v>13</v>
      </c>
      <c r="E29" s="64" t="s">
        <v>169</v>
      </c>
      <c r="F29" s="64" t="s">
        <v>55</v>
      </c>
      <c r="G29" s="66">
        <f>G30+G31+G32+G33</f>
        <v>648.35</v>
      </c>
      <c r="H29" s="66">
        <f>H30+H31+H32+H33</f>
        <v>350.03</v>
      </c>
      <c r="I29" s="58">
        <f>H29/G29*100</f>
        <v>53.98781522325904</v>
      </c>
      <c r="J29" s="18"/>
    </row>
    <row r="30" spans="1:10" ht="71.25" customHeight="1">
      <c r="A30" s="50"/>
      <c r="B30" s="57" t="s">
        <v>80</v>
      </c>
      <c r="C30" s="51" t="s">
        <v>13</v>
      </c>
      <c r="D30" s="51" t="s">
        <v>13</v>
      </c>
      <c r="E30" s="64" t="s">
        <v>169</v>
      </c>
      <c r="F30" s="64" t="s">
        <v>81</v>
      </c>
      <c r="G30" s="66">
        <v>149.95</v>
      </c>
      <c r="H30" s="58">
        <v>59.5</v>
      </c>
      <c r="I30" s="58">
        <f aca="true" t="shared" si="2" ref="I30:I36">H30/G30*100</f>
        <v>39.67989329776592</v>
      </c>
      <c r="J30" s="18"/>
    </row>
    <row r="31" spans="1:45" s="17" customFormat="1" ht="69" customHeight="1">
      <c r="A31" s="50"/>
      <c r="B31" s="57" t="s">
        <v>170</v>
      </c>
      <c r="C31" s="51" t="s">
        <v>13</v>
      </c>
      <c r="D31" s="51" t="s">
        <v>13</v>
      </c>
      <c r="E31" s="64" t="s">
        <v>169</v>
      </c>
      <c r="F31" s="64" t="s">
        <v>86</v>
      </c>
      <c r="G31" s="66">
        <v>230</v>
      </c>
      <c r="H31" s="58">
        <v>29.33</v>
      </c>
      <c r="I31" s="58">
        <f t="shared" si="2"/>
        <v>12.752173913043476</v>
      </c>
      <c r="J31" s="16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s="17" customFormat="1" ht="45" customHeight="1">
      <c r="A32" s="50"/>
      <c r="B32" s="72" t="s">
        <v>87</v>
      </c>
      <c r="C32" s="46" t="s">
        <v>13</v>
      </c>
      <c r="D32" s="46" t="s">
        <v>13</v>
      </c>
      <c r="E32" s="46" t="s">
        <v>169</v>
      </c>
      <c r="F32" s="46" t="s">
        <v>88</v>
      </c>
      <c r="G32" s="73">
        <v>261.2</v>
      </c>
      <c r="H32" s="65">
        <v>261.2</v>
      </c>
      <c r="I32" s="58">
        <f t="shared" si="2"/>
        <v>100</v>
      </c>
      <c r="J32" s="16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s="17" customFormat="1" ht="36" customHeight="1">
      <c r="A33" s="50"/>
      <c r="B33" s="74" t="s">
        <v>89</v>
      </c>
      <c r="C33" s="46" t="s">
        <v>13</v>
      </c>
      <c r="D33" s="46" t="s">
        <v>13</v>
      </c>
      <c r="E33" s="46" t="s">
        <v>169</v>
      </c>
      <c r="F33" s="46" t="s">
        <v>90</v>
      </c>
      <c r="G33" s="73">
        <v>7.2</v>
      </c>
      <c r="H33" s="65">
        <v>0</v>
      </c>
      <c r="I33" s="58">
        <f t="shared" si="2"/>
        <v>0</v>
      </c>
      <c r="J33" s="1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s="17" customFormat="1" ht="61.5" customHeight="1">
      <c r="A34" s="50"/>
      <c r="B34" s="75" t="s">
        <v>171</v>
      </c>
      <c r="C34" s="46" t="s">
        <v>32</v>
      </c>
      <c r="D34" s="46" t="s">
        <v>6</v>
      </c>
      <c r="E34" s="46" t="s">
        <v>172</v>
      </c>
      <c r="F34" s="46"/>
      <c r="G34" s="73">
        <f>G35</f>
        <v>52.08</v>
      </c>
      <c r="H34" s="65">
        <f>H35</f>
        <v>0</v>
      </c>
      <c r="I34" s="58">
        <f t="shared" si="2"/>
        <v>0</v>
      </c>
      <c r="J34" s="1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10" ht="84" customHeight="1">
      <c r="A35" s="50"/>
      <c r="B35" s="76" t="s">
        <v>173</v>
      </c>
      <c r="C35" s="46" t="s">
        <v>32</v>
      </c>
      <c r="D35" s="46" t="s">
        <v>6</v>
      </c>
      <c r="E35" s="46" t="s">
        <v>172</v>
      </c>
      <c r="F35" s="46" t="s">
        <v>174</v>
      </c>
      <c r="G35" s="73">
        <v>52.08</v>
      </c>
      <c r="H35" s="65">
        <v>0</v>
      </c>
      <c r="I35" s="58">
        <f t="shared" si="2"/>
        <v>0</v>
      </c>
      <c r="J35" s="18"/>
    </row>
    <row r="36" spans="1:10" ht="107.25" customHeight="1">
      <c r="A36" s="50"/>
      <c r="B36" s="60" t="s">
        <v>175</v>
      </c>
      <c r="C36" s="61" t="s">
        <v>32</v>
      </c>
      <c r="D36" s="61" t="s">
        <v>6</v>
      </c>
      <c r="E36" s="61" t="s">
        <v>176</v>
      </c>
      <c r="F36" s="61"/>
      <c r="G36" s="65">
        <f>G37</f>
        <v>2307.89</v>
      </c>
      <c r="H36" s="65">
        <f>H37</f>
        <v>876.56</v>
      </c>
      <c r="I36" s="58">
        <f t="shared" si="2"/>
        <v>37.98101295988977</v>
      </c>
      <c r="J36" s="18"/>
    </row>
    <row r="37" spans="1:45" s="23" customFormat="1" ht="84" customHeight="1">
      <c r="A37" s="50"/>
      <c r="B37" s="76" t="s">
        <v>173</v>
      </c>
      <c r="C37" s="61" t="s">
        <v>32</v>
      </c>
      <c r="D37" s="61" t="s">
        <v>6</v>
      </c>
      <c r="E37" s="61" t="s">
        <v>176</v>
      </c>
      <c r="F37" s="61" t="s">
        <v>174</v>
      </c>
      <c r="G37" s="65">
        <v>2307.89</v>
      </c>
      <c r="H37" s="65">
        <v>876.56</v>
      </c>
      <c r="I37" s="65">
        <f>H37/G37*100</f>
        <v>37.98101295988977</v>
      </c>
      <c r="J37" s="2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10" s="21" customFormat="1" ht="122.25" customHeight="1">
      <c r="A38" s="50"/>
      <c r="B38" s="60" t="s">
        <v>177</v>
      </c>
      <c r="C38" s="61" t="s">
        <v>15</v>
      </c>
      <c r="D38" s="61" t="s">
        <v>19</v>
      </c>
      <c r="E38" s="61" t="s">
        <v>178</v>
      </c>
      <c r="F38" s="61"/>
      <c r="G38" s="65">
        <v>249.78</v>
      </c>
      <c r="H38" s="65">
        <f>H39</f>
        <v>88.97</v>
      </c>
      <c r="I38" s="65">
        <f>H38/G38*100</f>
        <v>35.61934502362079</v>
      </c>
      <c r="J38" s="20"/>
    </row>
    <row r="39" spans="1:10" s="21" customFormat="1" ht="83.25" customHeight="1">
      <c r="A39" s="50"/>
      <c r="B39" s="76" t="s">
        <v>173</v>
      </c>
      <c r="C39" s="61" t="s">
        <v>15</v>
      </c>
      <c r="D39" s="61" t="s">
        <v>19</v>
      </c>
      <c r="E39" s="61" t="s">
        <v>178</v>
      </c>
      <c r="F39" s="61" t="s">
        <v>174</v>
      </c>
      <c r="G39" s="65">
        <v>249.78</v>
      </c>
      <c r="H39" s="65">
        <v>88.97</v>
      </c>
      <c r="I39" s="65">
        <f>H39/G39*100</f>
        <v>35.61934502362079</v>
      </c>
      <c r="J39" s="24" t="s">
        <v>97</v>
      </c>
    </row>
    <row r="40" spans="1:10" ht="112.5" customHeight="1">
      <c r="A40" s="77" t="s">
        <v>179</v>
      </c>
      <c r="B40" s="78" t="s">
        <v>180</v>
      </c>
      <c r="C40" s="79" t="s">
        <v>7</v>
      </c>
      <c r="D40" s="79" t="s">
        <v>7</v>
      </c>
      <c r="E40" s="79" t="s">
        <v>181</v>
      </c>
      <c r="F40" s="79"/>
      <c r="G40" s="80">
        <f>G41</f>
        <v>60</v>
      </c>
      <c r="H40" s="80">
        <f>H41</f>
        <v>0</v>
      </c>
      <c r="I40" s="80">
        <f>H40/G40*100</f>
        <v>0</v>
      </c>
      <c r="J40" s="15"/>
    </row>
    <row r="41" spans="1:10" ht="114" customHeight="1">
      <c r="A41" s="77"/>
      <c r="B41" s="81" t="s">
        <v>182</v>
      </c>
      <c r="C41" s="61" t="s">
        <v>11</v>
      </c>
      <c r="D41" s="61" t="s">
        <v>16</v>
      </c>
      <c r="E41" s="61" t="s">
        <v>183</v>
      </c>
      <c r="F41" s="79"/>
      <c r="G41" s="65">
        <f>G42</f>
        <v>60</v>
      </c>
      <c r="H41" s="65">
        <f>H42</f>
        <v>0</v>
      </c>
      <c r="I41" s="65">
        <v>0</v>
      </c>
      <c r="J41" s="15" t="s">
        <v>98</v>
      </c>
    </row>
    <row r="42" spans="1:10" ht="53.25" customHeight="1">
      <c r="A42" s="77"/>
      <c r="B42" s="57" t="s">
        <v>170</v>
      </c>
      <c r="C42" s="61" t="s">
        <v>11</v>
      </c>
      <c r="D42" s="61" t="s">
        <v>16</v>
      </c>
      <c r="E42" s="61" t="s">
        <v>183</v>
      </c>
      <c r="F42" s="61" t="s">
        <v>86</v>
      </c>
      <c r="G42" s="65">
        <v>60</v>
      </c>
      <c r="H42" s="65">
        <v>0</v>
      </c>
      <c r="I42" s="65">
        <v>0</v>
      </c>
      <c r="J42" s="18"/>
    </row>
    <row r="43" spans="1:10" ht="40.5" customHeight="1">
      <c r="A43" s="82"/>
      <c r="B43" s="56" t="s">
        <v>184</v>
      </c>
      <c r="C43" s="53" t="s">
        <v>7</v>
      </c>
      <c r="D43" s="53" t="s">
        <v>7</v>
      </c>
      <c r="E43" s="53" t="s">
        <v>185</v>
      </c>
      <c r="F43" s="53" t="s">
        <v>55</v>
      </c>
      <c r="G43" s="55">
        <f>G44+G47+G49</f>
        <v>1146.29</v>
      </c>
      <c r="H43" s="55">
        <f>H44+H47+H49</f>
        <v>571.46</v>
      </c>
      <c r="I43" s="55">
        <f>H43/G43*100</f>
        <v>49.85300403911751</v>
      </c>
      <c r="J43" s="18"/>
    </row>
    <row r="44" spans="1:10" ht="38.25" customHeight="1">
      <c r="A44" s="50"/>
      <c r="B44" s="57" t="s">
        <v>186</v>
      </c>
      <c r="C44" s="51" t="s">
        <v>6</v>
      </c>
      <c r="D44" s="51" t="s">
        <v>8</v>
      </c>
      <c r="E44" s="51" t="s">
        <v>187</v>
      </c>
      <c r="F44" s="51" t="s">
        <v>55</v>
      </c>
      <c r="G44" s="58">
        <f>G45</f>
        <v>921.29</v>
      </c>
      <c r="H44" s="58">
        <f>H45</f>
        <v>374.86</v>
      </c>
      <c r="I44" s="58">
        <f>H44/G44*100</f>
        <v>40.68859968088224</v>
      </c>
      <c r="J44" s="18"/>
    </row>
    <row r="45" spans="1:10" ht="39" customHeight="1">
      <c r="A45" s="50"/>
      <c r="B45" s="57" t="s">
        <v>188</v>
      </c>
      <c r="C45" s="51" t="s">
        <v>6</v>
      </c>
      <c r="D45" s="51" t="s">
        <v>8</v>
      </c>
      <c r="E45" s="51" t="s">
        <v>189</v>
      </c>
      <c r="F45" s="51" t="s">
        <v>55</v>
      </c>
      <c r="G45" s="58">
        <f>G46</f>
        <v>921.29</v>
      </c>
      <c r="H45" s="58">
        <f>H46</f>
        <v>374.86</v>
      </c>
      <c r="I45" s="58">
        <f aca="true" t="shared" si="3" ref="I45:I51">H45/G45*100</f>
        <v>40.68859968088224</v>
      </c>
      <c r="J45" s="18"/>
    </row>
    <row r="46" spans="1:10" ht="18" customHeight="1">
      <c r="A46" s="50"/>
      <c r="B46" s="57" t="s">
        <v>80</v>
      </c>
      <c r="C46" s="51" t="s">
        <v>6</v>
      </c>
      <c r="D46" s="51" t="s">
        <v>8</v>
      </c>
      <c r="E46" s="51" t="s">
        <v>189</v>
      </c>
      <c r="F46" s="51" t="s">
        <v>81</v>
      </c>
      <c r="G46" s="58">
        <v>921.29</v>
      </c>
      <c r="H46" s="58">
        <v>374.86</v>
      </c>
      <c r="I46" s="58">
        <f t="shared" si="3"/>
        <v>40.68859968088224</v>
      </c>
      <c r="J46" s="18" t="s">
        <v>99</v>
      </c>
    </row>
    <row r="47" spans="1:10" ht="23.25" customHeight="1">
      <c r="A47" s="50"/>
      <c r="B47" s="57" t="s">
        <v>91</v>
      </c>
      <c r="C47" s="51" t="s">
        <v>6</v>
      </c>
      <c r="D47" s="51" t="s">
        <v>15</v>
      </c>
      <c r="E47" s="51" t="s">
        <v>190</v>
      </c>
      <c r="F47" s="51" t="s">
        <v>55</v>
      </c>
      <c r="G47" s="58">
        <f>G48</f>
        <v>25</v>
      </c>
      <c r="H47" s="58">
        <v>0</v>
      </c>
      <c r="I47" s="58">
        <f t="shared" si="3"/>
        <v>0</v>
      </c>
      <c r="J47" s="18"/>
    </row>
    <row r="48" spans="1:11" ht="27.75" customHeight="1">
      <c r="A48" s="50"/>
      <c r="B48" s="57" t="s">
        <v>92</v>
      </c>
      <c r="C48" s="51" t="s">
        <v>6</v>
      </c>
      <c r="D48" s="51" t="s">
        <v>15</v>
      </c>
      <c r="E48" s="51" t="s">
        <v>190</v>
      </c>
      <c r="F48" s="51" t="s">
        <v>93</v>
      </c>
      <c r="G48" s="58">
        <v>25</v>
      </c>
      <c r="H48" s="58">
        <v>0</v>
      </c>
      <c r="I48" s="58">
        <f t="shared" si="3"/>
        <v>0</v>
      </c>
      <c r="J48" s="18" t="s">
        <v>100</v>
      </c>
      <c r="K48" s="25"/>
    </row>
    <row r="49" spans="1:45" s="23" customFormat="1" ht="81" customHeight="1">
      <c r="A49" s="50"/>
      <c r="B49" s="75" t="s">
        <v>191</v>
      </c>
      <c r="C49" s="51" t="s">
        <v>32</v>
      </c>
      <c r="D49" s="51" t="s">
        <v>6</v>
      </c>
      <c r="E49" s="51" t="s">
        <v>192</v>
      </c>
      <c r="F49" s="51" t="s">
        <v>55</v>
      </c>
      <c r="G49" s="58">
        <f>G50</f>
        <v>200</v>
      </c>
      <c r="H49" s="58">
        <f>H50</f>
        <v>196.6</v>
      </c>
      <c r="I49" s="58">
        <f t="shared" si="3"/>
        <v>98.3</v>
      </c>
      <c r="J49" s="2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10" ht="78.75" customHeight="1">
      <c r="A50" s="50"/>
      <c r="B50" s="83" t="s">
        <v>94</v>
      </c>
      <c r="C50" s="51" t="s">
        <v>32</v>
      </c>
      <c r="D50" s="51" t="s">
        <v>6</v>
      </c>
      <c r="E50" s="51" t="s">
        <v>192</v>
      </c>
      <c r="F50" s="51" t="s">
        <v>95</v>
      </c>
      <c r="G50" s="58">
        <v>200</v>
      </c>
      <c r="H50" s="58">
        <v>196.6</v>
      </c>
      <c r="I50" s="58">
        <f t="shared" si="3"/>
        <v>98.3</v>
      </c>
      <c r="J50" s="18"/>
    </row>
    <row r="51" spans="1:9" s="85" customFormat="1" ht="18">
      <c r="A51" s="50"/>
      <c r="B51" s="174" t="s">
        <v>50</v>
      </c>
      <c r="C51" s="174"/>
      <c r="D51" s="174"/>
      <c r="E51" s="174"/>
      <c r="F51" s="174"/>
      <c r="G51" s="84">
        <f>G9+G43</f>
        <v>9335.18</v>
      </c>
      <c r="H51" s="84">
        <f>H9+H43</f>
        <v>4520.23</v>
      </c>
      <c r="I51" s="58">
        <f t="shared" si="3"/>
        <v>48.42145518351011</v>
      </c>
    </row>
  </sheetData>
  <mergeCells count="7">
    <mergeCell ref="B51:F51"/>
    <mergeCell ref="K16:N16"/>
    <mergeCell ref="A1:B1"/>
    <mergeCell ref="A5:I5"/>
    <mergeCell ref="F1:I1"/>
    <mergeCell ref="F2:I2"/>
    <mergeCell ref="A4:I4"/>
  </mergeCells>
  <printOptions/>
  <pageMargins left="0.75" right="0.75" top="1" bottom="1" header="0.5" footer="0.5"/>
  <pageSetup horizontalDpi="600" verticalDpi="600" orientation="portrait" paperSize="9" scale="72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4"/>
  <sheetViews>
    <sheetView tabSelected="1" view="pageBreakPreview" zoomScale="60" workbookViewId="0" topLeftCell="A1">
      <selection activeCell="H10" sqref="H10"/>
    </sheetView>
  </sheetViews>
  <sheetFormatPr defaultColWidth="9.140625" defaultRowHeight="12.75"/>
  <cols>
    <col min="2" max="2" width="39.28125" style="0" customWidth="1"/>
    <col min="3" max="3" width="15.7109375" style="0" customWidth="1"/>
    <col min="4" max="4" width="19.8515625" style="0" customWidth="1"/>
  </cols>
  <sheetData>
    <row r="1" spans="1:5" ht="15.75">
      <c r="A1" s="90"/>
      <c r="B1" s="91"/>
      <c r="C1" s="182" t="s">
        <v>197</v>
      </c>
      <c r="D1" s="183"/>
      <c r="E1" s="183"/>
    </row>
    <row r="2" spans="1:5" ht="15.75">
      <c r="A2" s="90"/>
      <c r="B2" s="92"/>
      <c r="C2" s="184" t="s">
        <v>241</v>
      </c>
      <c r="D2" s="185"/>
      <c r="E2" s="185"/>
    </row>
    <row r="3" spans="1:5" ht="15.75">
      <c r="A3" s="90"/>
      <c r="B3" s="93"/>
      <c r="C3" s="185"/>
      <c r="D3" s="185"/>
      <c r="E3" s="185"/>
    </row>
    <row r="4" spans="1:5" ht="15.75">
      <c r="A4" s="90"/>
      <c r="B4" s="93"/>
      <c r="C4" s="94"/>
      <c r="D4" s="94"/>
      <c r="E4" s="94"/>
    </row>
    <row r="5" spans="1:5" ht="61.5" customHeight="1">
      <c r="A5" s="161" t="s">
        <v>237</v>
      </c>
      <c r="B5" s="161"/>
      <c r="C5" s="161"/>
      <c r="D5" s="162"/>
      <c r="E5" s="162"/>
    </row>
    <row r="6" spans="1:5" ht="14.25" customHeight="1">
      <c r="A6" s="163" t="s">
        <v>238</v>
      </c>
      <c r="B6" s="164"/>
      <c r="C6" s="164"/>
      <c r="D6" s="164"/>
      <c r="E6" s="164"/>
    </row>
    <row r="7" spans="1:5" ht="18.75">
      <c r="A7" s="95"/>
      <c r="B7" s="96"/>
      <c r="C7" s="97"/>
      <c r="D7" s="98"/>
      <c r="E7" s="98"/>
    </row>
    <row r="8" spans="1:5" ht="18.75">
      <c r="A8" s="95"/>
      <c r="B8" s="96"/>
      <c r="C8" s="92"/>
      <c r="D8" s="181" t="s">
        <v>198</v>
      </c>
      <c r="E8" s="181"/>
    </row>
    <row r="9" spans="1:5" ht="38.25">
      <c r="A9" s="99" t="s">
        <v>199</v>
      </c>
      <c r="B9" s="100" t="s">
        <v>200</v>
      </c>
      <c r="C9" s="101" t="s">
        <v>201</v>
      </c>
      <c r="D9" s="102" t="s">
        <v>202</v>
      </c>
      <c r="E9" s="102" t="s">
        <v>53</v>
      </c>
    </row>
    <row r="10" spans="1:5" ht="121.5" customHeight="1">
      <c r="A10" s="103" t="s">
        <v>6</v>
      </c>
      <c r="B10" s="104" t="s">
        <v>236</v>
      </c>
      <c r="C10" s="105">
        <v>8188.89</v>
      </c>
      <c r="D10" s="105">
        <v>3948.77</v>
      </c>
      <c r="E10" s="105">
        <f>D10/C10*100</f>
        <v>48.221065370276065</v>
      </c>
    </row>
    <row r="11" spans="1:5" ht="18.75" hidden="1">
      <c r="A11" s="103" t="s">
        <v>12</v>
      </c>
      <c r="B11" s="106"/>
      <c r="C11" s="107"/>
      <c r="D11" s="108"/>
      <c r="E11" s="108"/>
    </row>
    <row r="12" spans="1:5" ht="18.75" hidden="1">
      <c r="A12" s="103" t="s">
        <v>13</v>
      </c>
      <c r="B12" s="109"/>
      <c r="C12" s="107"/>
      <c r="D12" s="108"/>
      <c r="E12" s="108"/>
    </row>
    <row r="13" spans="1:5" ht="18.75" hidden="1">
      <c r="A13" s="103" t="s">
        <v>32</v>
      </c>
      <c r="B13" s="106"/>
      <c r="C13" s="107"/>
      <c r="D13" s="108"/>
      <c r="E13" s="108"/>
    </row>
    <row r="14" spans="1:5" ht="18.75">
      <c r="A14" s="110"/>
      <c r="B14" s="110" t="s">
        <v>203</v>
      </c>
      <c r="C14" s="111">
        <f>C10</f>
        <v>8188.89</v>
      </c>
      <c r="D14" s="111">
        <f>D10</f>
        <v>3948.77</v>
      </c>
      <c r="E14" s="111">
        <f>D14/C14*100</f>
        <v>48.221065370276065</v>
      </c>
    </row>
  </sheetData>
  <mergeCells count="5">
    <mergeCell ref="D8:E8"/>
    <mergeCell ref="C1:E1"/>
    <mergeCell ref="C2:E3"/>
    <mergeCell ref="A5:E5"/>
    <mergeCell ref="A6:E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4"/>
  <sheetViews>
    <sheetView view="pageBreakPreview" zoomScaleSheetLayoutView="100" workbookViewId="0" topLeftCell="A1">
      <selection activeCell="G88" sqref="G88"/>
    </sheetView>
  </sheetViews>
  <sheetFormatPr defaultColWidth="9.140625" defaultRowHeight="12.75"/>
  <cols>
    <col min="1" max="1" width="4.57421875" style="0" customWidth="1"/>
    <col min="2" max="2" width="35.28125" style="0" customWidth="1"/>
    <col min="8" max="8" width="9.421875" style="0" bestFit="1" customWidth="1"/>
    <col min="9" max="9" width="10.57421875" style="0" customWidth="1"/>
    <col min="10" max="10" width="9.421875" style="0" bestFit="1" customWidth="1"/>
  </cols>
  <sheetData>
    <row r="1" spans="1:9" s="116" customFormat="1" ht="15" customHeight="1">
      <c r="A1" s="113"/>
      <c r="B1" s="114"/>
      <c r="C1" s="115"/>
      <c r="D1" s="115"/>
      <c r="E1" s="30"/>
      <c r="F1" s="193" t="s">
        <v>232</v>
      </c>
      <c r="G1" s="185"/>
      <c r="H1" s="185"/>
      <c r="I1" s="185"/>
    </row>
    <row r="2" spans="1:10" s="116" customFormat="1" ht="30" customHeight="1">
      <c r="A2" s="113"/>
      <c r="B2" s="114"/>
      <c r="C2" s="115"/>
      <c r="D2" s="117"/>
      <c r="E2" s="30"/>
      <c r="F2" s="206" t="s">
        <v>240</v>
      </c>
      <c r="G2" s="206"/>
      <c r="H2" s="206"/>
      <c r="I2" s="206"/>
      <c r="J2" s="206"/>
    </row>
    <row r="3" spans="1:10" s="116" customFormat="1" ht="20.25" customHeight="1">
      <c r="A3" s="113"/>
      <c r="B3" s="114"/>
      <c r="C3" s="115"/>
      <c r="D3" s="117"/>
      <c r="E3" s="30"/>
      <c r="F3" s="193"/>
      <c r="G3" s="193"/>
      <c r="H3" s="193"/>
      <c r="I3" s="193"/>
      <c r="J3" s="193"/>
    </row>
    <row r="4" spans="1:10" s="118" customFormat="1" ht="39.75" customHeight="1">
      <c r="A4" s="194" t="s">
        <v>227</v>
      </c>
      <c r="B4" s="194"/>
      <c r="C4" s="194"/>
      <c r="D4" s="194"/>
      <c r="E4" s="194"/>
      <c r="F4" s="194"/>
      <c r="G4" s="194"/>
      <c r="H4" s="194"/>
      <c r="I4" s="194"/>
      <c r="J4" s="195"/>
    </row>
    <row r="5" spans="1:10" s="118" customFormat="1" ht="18.75" customHeight="1">
      <c r="A5" s="119"/>
      <c r="B5" s="119"/>
      <c r="C5" s="119"/>
      <c r="D5" s="119"/>
      <c r="E5" s="119"/>
      <c r="F5" s="120"/>
      <c r="G5" s="196" t="s">
        <v>198</v>
      </c>
      <c r="H5" s="196"/>
      <c r="I5" s="196"/>
      <c r="J5" s="196"/>
    </row>
    <row r="6" spans="1:10" ht="31.5" customHeight="1">
      <c r="A6" s="187" t="s">
        <v>59</v>
      </c>
      <c r="B6" s="197" t="s">
        <v>228</v>
      </c>
      <c r="C6" s="200" t="s">
        <v>229</v>
      </c>
      <c r="D6" s="201"/>
      <c r="E6" s="201"/>
      <c r="F6" s="201"/>
      <c r="G6" s="202"/>
      <c r="H6" s="190" t="s">
        <v>204</v>
      </c>
      <c r="I6" s="190" t="s">
        <v>202</v>
      </c>
      <c r="J6" s="190" t="s">
        <v>53</v>
      </c>
    </row>
    <row r="7" spans="1:10" ht="15.75" customHeight="1">
      <c r="A7" s="188"/>
      <c r="B7" s="198"/>
      <c r="C7" s="203"/>
      <c r="D7" s="204"/>
      <c r="E7" s="204"/>
      <c r="F7" s="204"/>
      <c r="G7" s="205"/>
      <c r="H7" s="191"/>
      <c r="I7" s="191"/>
      <c r="J7" s="191"/>
    </row>
    <row r="8" spans="1:10" ht="25.5">
      <c r="A8" s="189"/>
      <c r="B8" s="199"/>
      <c r="C8" s="146" t="s">
        <v>230</v>
      </c>
      <c r="D8" s="146" t="s">
        <v>51</v>
      </c>
      <c r="E8" s="146" t="s">
        <v>52</v>
      </c>
      <c r="F8" s="146" t="s">
        <v>141</v>
      </c>
      <c r="G8" s="146" t="s">
        <v>231</v>
      </c>
      <c r="H8" s="192"/>
      <c r="I8" s="192"/>
      <c r="J8" s="192"/>
    </row>
    <row r="9" spans="1:10" ht="15.75">
      <c r="A9" s="44">
        <v>1</v>
      </c>
      <c r="B9" s="44">
        <v>2</v>
      </c>
      <c r="C9" s="51" t="s">
        <v>143</v>
      </c>
      <c r="D9" s="51" t="s">
        <v>144</v>
      </c>
      <c r="E9" s="51" t="s">
        <v>145</v>
      </c>
      <c r="F9" s="51" t="s">
        <v>146</v>
      </c>
      <c r="G9" s="51" t="s">
        <v>147</v>
      </c>
      <c r="H9" s="51" t="s">
        <v>207</v>
      </c>
      <c r="I9" s="44">
        <v>9</v>
      </c>
      <c r="J9" s="44">
        <v>10</v>
      </c>
    </row>
    <row r="10" spans="1:10" ht="36" customHeight="1">
      <c r="A10" s="121" t="s">
        <v>60</v>
      </c>
      <c r="B10" s="60" t="s">
        <v>208</v>
      </c>
      <c r="C10" s="61" t="s">
        <v>58</v>
      </c>
      <c r="D10" s="61"/>
      <c r="E10" s="61"/>
      <c r="F10" s="61"/>
      <c r="G10" s="61"/>
      <c r="H10" s="65">
        <f>H11+H31+H37+H43+H59+H68+H79</f>
        <v>9335.176000000001</v>
      </c>
      <c r="I10" s="65">
        <f>I11+I31+I43+I59+I68+I80+I37</f>
        <v>4520.2210000000005</v>
      </c>
      <c r="J10" s="65">
        <f>I10/H10*100</f>
        <v>48.42137952192867</v>
      </c>
    </row>
    <row r="11" spans="1:10" ht="26.25" customHeight="1">
      <c r="A11" s="121" t="s">
        <v>209</v>
      </c>
      <c r="B11" s="122" t="s">
        <v>210</v>
      </c>
      <c r="C11" s="79" t="s">
        <v>58</v>
      </c>
      <c r="D11" s="79" t="s">
        <v>6</v>
      </c>
      <c r="E11" s="79"/>
      <c r="F11" s="79"/>
      <c r="G11" s="79"/>
      <c r="H11" s="80">
        <f>H12+H17+H27</f>
        <v>3211</v>
      </c>
      <c r="I11" s="80">
        <f>I12+I17+I27</f>
        <v>1509.851</v>
      </c>
      <c r="J11" s="65">
        <f aca="true" t="shared" si="0" ref="J11:J73">I11/H11*100</f>
        <v>47.021208346309564</v>
      </c>
    </row>
    <row r="12" spans="1:10" ht="58.5" customHeight="1">
      <c r="A12" s="121"/>
      <c r="B12" s="60" t="s">
        <v>211</v>
      </c>
      <c r="C12" s="61" t="s">
        <v>68</v>
      </c>
      <c r="D12" s="61" t="s">
        <v>6</v>
      </c>
      <c r="E12" s="61" t="s">
        <v>8</v>
      </c>
      <c r="F12" s="61"/>
      <c r="G12" s="61"/>
      <c r="H12" s="65">
        <f aca="true" t="shared" si="1" ref="H12:I15">H13</f>
        <v>921.29</v>
      </c>
      <c r="I12" s="65">
        <f t="shared" si="1"/>
        <v>374.86</v>
      </c>
      <c r="J12" s="65">
        <f t="shared" si="0"/>
        <v>40.68859968088224</v>
      </c>
    </row>
    <row r="13" spans="1:10" ht="30" customHeight="1">
      <c r="A13" s="121"/>
      <c r="B13" s="60" t="s">
        <v>184</v>
      </c>
      <c r="C13" s="61" t="s">
        <v>58</v>
      </c>
      <c r="D13" s="61" t="s">
        <v>6</v>
      </c>
      <c r="E13" s="61" t="s">
        <v>8</v>
      </c>
      <c r="F13" s="61" t="s">
        <v>185</v>
      </c>
      <c r="G13" s="61"/>
      <c r="H13" s="65">
        <f t="shared" si="1"/>
        <v>921.29</v>
      </c>
      <c r="I13" s="65">
        <f t="shared" si="1"/>
        <v>374.86</v>
      </c>
      <c r="J13" s="65">
        <f t="shared" si="0"/>
        <v>40.68859968088224</v>
      </c>
    </row>
    <row r="14" spans="1:10" ht="54" customHeight="1">
      <c r="A14" s="121"/>
      <c r="B14" s="123" t="s">
        <v>212</v>
      </c>
      <c r="C14" s="61" t="s">
        <v>58</v>
      </c>
      <c r="D14" s="61" t="s">
        <v>6</v>
      </c>
      <c r="E14" s="61" t="s">
        <v>8</v>
      </c>
      <c r="F14" s="61" t="s">
        <v>187</v>
      </c>
      <c r="G14" s="61"/>
      <c r="H14" s="65">
        <f t="shared" si="1"/>
        <v>921.29</v>
      </c>
      <c r="I14" s="65">
        <f t="shared" si="1"/>
        <v>374.86</v>
      </c>
      <c r="J14" s="65">
        <f t="shared" si="0"/>
        <v>40.68859968088224</v>
      </c>
    </row>
    <row r="15" spans="1:10" ht="51" customHeight="1">
      <c r="A15" s="121"/>
      <c r="B15" s="10" t="s">
        <v>188</v>
      </c>
      <c r="C15" s="61" t="s">
        <v>58</v>
      </c>
      <c r="D15" s="61" t="s">
        <v>6</v>
      </c>
      <c r="E15" s="61" t="s">
        <v>68</v>
      </c>
      <c r="F15" s="61" t="s">
        <v>189</v>
      </c>
      <c r="G15" s="61"/>
      <c r="H15" s="65">
        <f t="shared" si="1"/>
        <v>921.29</v>
      </c>
      <c r="I15" s="65">
        <f t="shared" si="1"/>
        <v>374.86</v>
      </c>
      <c r="J15" s="65">
        <f t="shared" si="0"/>
        <v>40.68859968088224</v>
      </c>
    </row>
    <row r="16" spans="1:10" ht="79.5" customHeight="1">
      <c r="A16" s="121"/>
      <c r="B16" s="59" t="s">
        <v>80</v>
      </c>
      <c r="C16" s="61" t="s">
        <v>58</v>
      </c>
      <c r="D16" s="61" t="s">
        <v>6</v>
      </c>
      <c r="E16" s="61" t="s">
        <v>8</v>
      </c>
      <c r="F16" s="61" t="s">
        <v>189</v>
      </c>
      <c r="G16" s="61" t="s">
        <v>81</v>
      </c>
      <c r="H16" s="65">
        <v>921.29</v>
      </c>
      <c r="I16" s="65">
        <v>374.86</v>
      </c>
      <c r="J16" s="65">
        <f t="shared" si="0"/>
        <v>40.68859968088224</v>
      </c>
    </row>
    <row r="17" spans="1:10" ht="108" customHeight="1">
      <c r="A17" s="124"/>
      <c r="B17" s="81" t="s">
        <v>10</v>
      </c>
      <c r="C17" s="61" t="s">
        <v>58</v>
      </c>
      <c r="D17" s="61" t="s">
        <v>6</v>
      </c>
      <c r="E17" s="61" t="s">
        <v>11</v>
      </c>
      <c r="F17" s="61"/>
      <c r="G17" s="61"/>
      <c r="H17" s="65">
        <f>H18</f>
        <v>2264.71</v>
      </c>
      <c r="I17" s="65">
        <f>I18</f>
        <v>1134.991</v>
      </c>
      <c r="J17" s="65">
        <f t="shared" si="0"/>
        <v>50.11639459356827</v>
      </c>
    </row>
    <row r="18" spans="1:10" ht="81" customHeight="1">
      <c r="A18" s="124"/>
      <c r="B18" s="125" t="s">
        <v>213</v>
      </c>
      <c r="C18" s="61" t="s">
        <v>58</v>
      </c>
      <c r="D18" s="61" t="s">
        <v>6</v>
      </c>
      <c r="E18" s="61" t="s">
        <v>11</v>
      </c>
      <c r="F18" s="61" t="s">
        <v>150</v>
      </c>
      <c r="G18" s="61"/>
      <c r="H18" s="65">
        <f>H19</f>
        <v>2264.71</v>
      </c>
      <c r="I18" s="65">
        <f>I19</f>
        <v>1134.991</v>
      </c>
      <c r="J18" s="65">
        <f t="shared" si="0"/>
        <v>50.11639459356827</v>
      </c>
    </row>
    <row r="19" spans="1:10" ht="71.25" customHeight="1">
      <c r="A19" s="124"/>
      <c r="B19" s="126" t="s">
        <v>152</v>
      </c>
      <c r="C19" s="61" t="s">
        <v>58</v>
      </c>
      <c r="D19" s="61" t="s">
        <v>6</v>
      </c>
      <c r="E19" s="61" t="s">
        <v>11</v>
      </c>
      <c r="F19" s="127" t="s">
        <v>153</v>
      </c>
      <c r="G19" s="61"/>
      <c r="H19" s="65">
        <f>H20+H21+H22+H23+H24+H25+H26</f>
        <v>2264.71</v>
      </c>
      <c r="I19" s="65">
        <f>I20+I21+I22+I23+I25+I26+I24</f>
        <v>1134.991</v>
      </c>
      <c r="J19" s="65">
        <f t="shared" si="0"/>
        <v>50.11639459356827</v>
      </c>
    </row>
    <row r="20" spans="1:10" ht="93" customHeight="1">
      <c r="A20" s="121"/>
      <c r="B20" s="59" t="s">
        <v>80</v>
      </c>
      <c r="C20" s="61" t="s">
        <v>58</v>
      </c>
      <c r="D20" s="61" t="s">
        <v>6</v>
      </c>
      <c r="E20" s="61" t="s">
        <v>11</v>
      </c>
      <c r="F20" s="127" t="s">
        <v>153</v>
      </c>
      <c r="G20" s="61" t="s">
        <v>81</v>
      </c>
      <c r="H20" s="65">
        <v>1629.34</v>
      </c>
      <c r="I20" s="65">
        <v>854.82</v>
      </c>
      <c r="J20" s="65">
        <f t="shared" si="0"/>
        <v>52.46418795340445</v>
      </c>
    </row>
    <row r="21" spans="1:10" ht="40.5" customHeight="1">
      <c r="A21" s="121"/>
      <c r="B21" s="59" t="s">
        <v>82</v>
      </c>
      <c r="C21" s="61" t="s">
        <v>58</v>
      </c>
      <c r="D21" s="61" t="s">
        <v>6</v>
      </c>
      <c r="E21" s="61" t="s">
        <v>11</v>
      </c>
      <c r="F21" s="127" t="s">
        <v>153</v>
      </c>
      <c r="G21" s="61" t="s">
        <v>83</v>
      </c>
      <c r="H21" s="65">
        <v>4.74</v>
      </c>
      <c r="I21" s="65">
        <v>0.636</v>
      </c>
      <c r="J21" s="65">
        <f t="shared" si="0"/>
        <v>13.41772151898734</v>
      </c>
    </row>
    <row r="22" spans="1:10" ht="59.25" customHeight="1">
      <c r="A22" s="121"/>
      <c r="B22" s="59" t="s">
        <v>214</v>
      </c>
      <c r="C22" s="61" t="s">
        <v>58</v>
      </c>
      <c r="D22" s="61" t="s">
        <v>6</v>
      </c>
      <c r="E22" s="61" t="s">
        <v>11</v>
      </c>
      <c r="F22" s="127" t="s">
        <v>153</v>
      </c>
      <c r="G22" s="61" t="s">
        <v>84</v>
      </c>
      <c r="H22" s="65">
        <v>183.8</v>
      </c>
      <c r="I22" s="65">
        <v>52.66</v>
      </c>
      <c r="J22" s="65">
        <f t="shared" si="0"/>
        <v>28.650707290533184</v>
      </c>
    </row>
    <row r="23" spans="1:10" ht="70.5" customHeight="1">
      <c r="A23" s="121"/>
      <c r="B23" s="59" t="s">
        <v>85</v>
      </c>
      <c r="C23" s="61" t="s">
        <v>58</v>
      </c>
      <c r="D23" s="61" t="s">
        <v>6</v>
      </c>
      <c r="E23" s="61" t="s">
        <v>11</v>
      </c>
      <c r="F23" s="127" t="s">
        <v>153</v>
      </c>
      <c r="G23" s="61" t="s">
        <v>86</v>
      </c>
      <c r="H23" s="65">
        <v>394.82</v>
      </c>
      <c r="I23" s="65">
        <v>184.205</v>
      </c>
      <c r="J23" s="65">
        <f t="shared" si="0"/>
        <v>46.65543792107796</v>
      </c>
    </row>
    <row r="24" spans="1:10" ht="143.25" customHeight="1">
      <c r="A24" s="59"/>
      <c r="B24" s="57" t="s">
        <v>155</v>
      </c>
      <c r="C24" s="61" t="s">
        <v>58</v>
      </c>
      <c r="D24" s="61" t="s">
        <v>6</v>
      </c>
      <c r="E24" s="61" t="s">
        <v>11</v>
      </c>
      <c r="F24" s="127" t="s">
        <v>153</v>
      </c>
      <c r="G24" s="61" t="s">
        <v>233</v>
      </c>
      <c r="H24" s="65">
        <v>21.4</v>
      </c>
      <c r="I24" s="65">
        <v>15.4</v>
      </c>
      <c r="J24" s="65">
        <f>I24/H24*100</f>
        <v>71.96261682242991</v>
      </c>
    </row>
    <row r="25" spans="1:10" ht="53.25" customHeight="1">
      <c r="A25" s="59"/>
      <c r="B25" s="59" t="s">
        <v>87</v>
      </c>
      <c r="C25" s="61" t="s">
        <v>58</v>
      </c>
      <c r="D25" s="61" t="s">
        <v>6</v>
      </c>
      <c r="E25" s="61" t="s">
        <v>11</v>
      </c>
      <c r="F25" s="127" t="s">
        <v>153</v>
      </c>
      <c r="G25" s="61">
        <v>851</v>
      </c>
      <c r="H25" s="65">
        <v>16.61</v>
      </c>
      <c r="I25" s="65">
        <v>16.61</v>
      </c>
      <c r="J25" s="65">
        <f t="shared" si="0"/>
        <v>100</v>
      </c>
    </row>
    <row r="26" spans="1:10" ht="45" customHeight="1">
      <c r="A26" s="59"/>
      <c r="B26" s="59" t="s">
        <v>96</v>
      </c>
      <c r="C26" s="61" t="s">
        <v>58</v>
      </c>
      <c r="D26" s="61" t="s">
        <v>6</v>
      </c>
      <c r="E26" s="61" t="s">
        <v>11</v>
      </c>
      <c r="F26" s="127" t="s">
        <v>153</v>
      </c>
      <c r="G26" s="61">
        <v>852</v>
      </c>
      <c r="H26" s="65">
        <v>14</v>
      </c>
      <c r="I26" s="65">
        <v>10.66</v>
      </c>
      <c r="J26" s="65">
        <f t="shared" si="0"/>
        <v>76.14285714285714</v>
      </c>
    </row>
    <row r="27" spans="1:10" ht="28.5" customHeight="1">
      <c r="A27" s="59"/>
      <c r="B27" s="81" t="s">
        <v>14</v>
      </c>
      <c r="C27" s="61" t="s">
        <v>58</v>
      </c>
      <c r="D27" s="61" t="s">
        <v>6</v>
      </c>
      <c r="E27" s="61" t="s">
        <v>15</v>
      </c>
      <c r="F27" s="61"/>
      <c r="G27" s="61"/>
      <c r="H27" s="65">
        <v>25</v>
      </c>
      <c r="I27" s="65">
        <f>I28</f>
        <v>0</v>
      </c>
      <c r="J27" s="65">
        <f t="shared" si="0"/>
        <v>0</v>
      </c>
    </row>
    <row r="28" spans="1:10" ht="30.75" customHeight="1">
      <c r="A28" s="59"/>
      <c r="B28" s="60" t="s">
        <v>184</v>
      </c>
      <c r="C28" s="61" t="s">
        <v>58</v>
      </c>
      <c r="D28" s="61" t="s">
        <v>6</v>
      </c>
      <c r="E28" s="61" t="s">
        <v>15</v>
      </c>
      <c r="F28" s="61" t="s">
        <v>185</v>
      </c>
      <c r="G28" s="61"/>
      <c r="H28" s="65">
        <v>25</v>
      </c>
      <c r="I28" s="65">
        <f>I29</f>
        <v>0</v>
      </c>
      <c r="J28" s="65">
        <f t="shared" si="0"/>
        <v>0</v>
      </c>
    </row>
    <row r="29" spans="1:10" ht="33" customHeight="1">
      <c r="A29" s="59"/>
      <c r="B29" s="128" t="s">
        <v>91</v>
      </c>
      <c r="C29" s="61" t="s">
        <v>58</v>
      </c>
      <c r="D29" s="61" t="s">
        <v>6</v>
      </c>
      <c r="E29" s="61" t="s">
        <v>15</v>
      </c>
      <c r="F29" s="61" t="s">
        <v>190</v>
      </c>
      <c r="G29" s="61"/>
      <c r="H29" s="65">
        <v>25</v>
      </c>
      <c r="I29" s="65">
        <v>0</v>
      </c>
      <c r="J29" s="65">
        <f t="shared" si="0"/>
        <v>0</v>
      </c>
    </row>
    <row r="30" spans="1:10" ht="28.5" customHeight="1">
      <c r="A30" s="59"/>
      <c r="B30" s="42" t="s">
        <v>92</v>
      </c>
      <c r="C30" s="61" t="s">
        <v>58</v>
      </c>
      <c r="D30" s="61" t="s">
        <v>6</v>
      </c>
      <c r="E30" s="61" t="s">
        <v>15</v>
      </c>
      <c r="F30" s="61" t="s">
        <v>190</v>
      </c>
      <c r="G30" s="61" t="s">
        <v>93</v>
      </c>
      <c r="H30" s="65">
        <v>25</v>
      </c>
      <c r="I30" s="65">
        <v>0</v>
      </c>
      <c r="J30" s="65">
        <f t="shared" si="0"/>
        <v>0</v>
      </c>
    </row>
    <row r="31" spans="1:10" ht="61.5" customHeight="1">
      <c r="A31" s="121" t="s">
        <v>215</v>
      </c>
      <c r="B31" s="78" t="s">
        <v>61</v>
      </c>
      <c r="C31" s="79" t="s">
        <v>58</v>
      </c>
      <c r="D31" s="79" t="s">
        <v>9</v>
      </c>
      <c r="E31" s="79"/>
      <c r="F31" s="79"/>
      <c r="G31" s="79"/>
      <c r="H31" s="80">
        <v>1</v>
      </c>
      <c r="I31" s="80">
        <f>I32</f>
        <v>0</v>
      </c>
      <c r="J31" s="65">
        <f t="shared" si="0"/>
        <v>0</v>
      </c>
    </row>
    <row r="32" spans="1:10" ht="39.75" customHeight="1">
      <c r="A32" s="59"/>
      <c r="B32" s="59" t="s">
        <v>216</v>
      </c>
      <c r="C32" s="61" t="s">
        <v>58</v>
      </c>
      <c r="D32" s="61" t="s">
        <v>9</v>
      </c>
      <c r="E32" s="61" t="s">
        <v>41</v>
      </c>
      <c r="F32" s="61"/>
      <c r="G32" s="61"/>
      <c r="H32" s="65">
        <v>1</v>
      </c>
      <c r="I32" s="65">
        <f>I33</f>
        <v>0</v>
      </c>
      <c r="J32" s="65">
        <f t="shared" si="0"/>
        <v>0</v>
      </c>
    </row>
    <row r="33" spans="1:10" ht="83.25" customHeight="1">
      <c r="A33" s="59"/>
      <c r="B33" s="125" t="s">
        <v>213</v>
      </c>
      <c r="C33" s="61" t="s">
        <v>58</v>
      </c>
      <c r="D33" s="61" t="s">
        <v>9</v>
      </c>
      <c r="E33" s="61" t="s">
        <v>41</v>
      </c>
      <c r="F33" s="61" t="s">
        <v>150</v>
      </c>
      <c r="G33" s="61"/>
      <c r="H33" s="65">
        <v>1</v>
      </c>
      <c r="I33" s="65">
        <f>I34</f>
        <v>0</v>
      </c>
      <c r="J33" s="65">
        <f t="shared" si="0"/>
        <v>0</v>
      </c>
    </row>
    <row r="34" spans="1:10" ht="78" customHeight="1">
      <c r="A34" s="59"/>
      <c r="B34" s="125" t="s">
        <v>217</v>
      </c>
      <c r="C34" s="61" t="s">
        <v>58</v>
      </c>
      <c r="D34" s="61" t="s">
        <v>9</v>
      </c>
      <c r="E34" s="61" t="s">
        <v>41</v>
      </c>
      <c r="F34" s="61" t="s">
        <v>158</v>
      </c>
      <c r="G34" s="61"/>
      <c r="H34" s="65">
        <v>1</v>
      </c>
      <c r="I34" s="65">
        <f>I35</f>
        <v>0</v>
      </c>
      <c r="J34" s="65">
        <f t="shared" si="0"/>
        <v>0</v>
      </c>
    </row>
    <row r="35" spans="1:10" ht="150" customHeight="1">
      <c r="A35" s="59"/>
      <c r="B35" s="60" t="s">
        <v>159</v>
      </c>
      <c r="C35" s="61" t="s">
        <v>58</v>
      </c>
      <c r="D35" s="61" t="s">
        <v>9</v>
      </c>
      <c r="E35" s="61" t="s">
        <v>41</v>
      </c>
      <c r="F35" s="61" t="s">
        <v>160</v>
      </c>
      <c r="G35" s="61"/>
      <c r="H35" s="65">
        <v>1</v>
      </c>
      <c r="I35" s="65">
        <f>I36</f>
        <v>0</v>
      </c>
      <c r="J35" s="65">
        <f t="shared" si="0"/>
        <v>0</v>
      </c>
    </row>
    <row r="36" spans="1:10" ht="63" customHeight="1">
      <c r="A36" s="129"/>
      <c r="B36" s="76" t="s">
        <v>85</v>
      </c>
      <c r="C36" s="61" t="s">
        <v>58</v>
      </c>
      <c r="D36" s="61" t="s">
        <v>9</v>
      </c>
      <c r="E36" s="61" t="s">
        <v>41</v>
      </c>
      <c r="F36" s="61" t="s">
        <v>160</v>
      </c>
      <c r="G36" s="61">
        <v>244</v>
      </c>
      <c r="H36" s="65">
        <v>1</v>
      </c>
      <c r="I36" s="65">
        <v>0</v>
      </c>
      <c r="J36" s="65">
        <f t="shared" si="0"/>
        <v>0</v>
      </c>
    </row>
    <row r="37" spans="1:10" ht="27.75" customHeight="1">
      <c r="A37" s="121" t="s">
        <v>218</v>
      </c>
      <c r="B37" s="130" t="s">
        <v>219</v>
      </c>
      <c r="C37" s="79" t="s">
        <v>58</v>
      </c>
      <c r="D37" s="79" t="s">
        <v>11</v>
      </c>
      <c r="E37" s="61"/>
      <c r="F37" s="61"/>
      <c r="G37" s="61"/>
      <c r="H37" s="65">
        <f aca="true" t="shared" si="2" ref="H37:I41">H38</f>
        <v>60</v>
      </c>
      <c r="I37" s="65">
        <f t="shared" si="2"/>
        <v>0</v>
      </c>
      <c r="J37" s="65">
        <f t="shared" si="0"/>
        <v>0</v>
      </c>
    </row>
    <row r="38" spans="1:10" ht="51.75" customHeight="1">
      <c r="A38" s="59"/>
      <c r="B38" s="42" t="s">
        <v>20</v>
      </c>
      <c r="C38" s="61" t="s">
        <v>58</v>
      </c>
      <c r="D38" s="61" t="s">
        <v>11</v>
      </c>
      <c r="E38" s="61" t="s">
        <v>16</v>
      </c>
      <c r="F38" s="61"/>
      <c r="G38" s="61"/>
      <c r="H38" s="65">
        <f t="shared" si="2"/>
        <v>60</v>
      </c>
      <c r="I38" s="65">
        <f t="shared" si="2"/>
        <v>0</v>
      </c>
      <c r="J38" s="65">
        <f t="shared" si="0"/>
        <v>0</v>
      </c>
    </row>
    <row r="39" spans="1:10" ht="84" customHeight="1">
      <c r="A39" s="59"/>
      <c r="B39" s="125" t="s">
        <v>213</v>
      </c>
      <c r="C39" s="61" t="s">
        <v>58</v>
      </c>
      <c r="D39" s="61" t="s">
        <v>11</v>
      </c>
      <c r="E39" s="61" t="s">
        <v>16</v>
      </c>
      <c r="F39" s="61" t="s">
        <v>150</v>
      </c>
      <c r="G39" s="61"/>
      <c r="H39" s="65">
        <f t="shared" si="2"/>
        <v>60</v>
      </c>
      <c r="I39" s="65">
        <f t="shared" si="2"/>
        <v>0</v>
      </c>
      <c r="J39" s="65">
        <f t="shared" si="0"/>
        <v>0</v>
      </c>
    </row>
    <row r="40" spans="1:10" ht="71.25" customHeight="1">
      <c r="A40" s="81"/>
      <c r="B40" s="81" t="s">
        <v>180</v>
      </c>
      <c r="C40" s="61" t="s">
        <v>58</v>
      </c>
      <c r="D40" s="61" t="s">
        <v>11</v>
      </c>
      <c r="E40" s="61" t="s">
        <v>16</v>
      </c>
      <c r="F40" s="61" t="s">
        <v>181</v>
      </c>
      <c r="G40" s="61"/>
      <c r="H40" s="65">
        <f t="shared" si="2"/>
        <v>60</v>
      </c>
      <c r="I40" s="65">
        <f t="shared" si="2"/>
        <v>0</v>
      </c>
      <c r="J40" s="65">
        <f t="shared" si="0"/>
        <v>0</v>
      </c>
    </row>
    <row r="41" spans="1:10" ht="42" customHeight="1">
      <c r="A41" s="81"/>
      <c r="B41" s="81" t="s">
        <v>182</v>
      </c>
      <c r="C41" s="61" t="s">
        <v>58</v>
      </c>
      <c r="D41" s="61" t="s">
        <v>11</v>
      </c>
      <c r="E41" s="61" t="s">
        <v>16</v>
      </c>
      <c r="F41" s="61" t="s">
        <v>183</v>
      </c>
      <c r="G41" s="61"/>
      <c r="H41" s="65">
        <f t="shared" si="2"/>
        <v>60</v>
      </c>
      <c r="I41" s="65">
        <f t="shared" si="2"/>
        <v>0</v>
      </c>
      <c r="J41" s="65">
        <f t="shared" si="0"/>
        <v>0</v>
      </c>
    </row>
    <row r="42" spans="1:10" ht="63.75" customHeight="1">
      <c r="A42" s="81"/>
      <c r="B42" s="76" t="s">
        <v>85</v>
      </c>
      <c r="C42" s="61" t="s">
        <v>58</v>
      </c>
      <c r="D42" s="61" t="s">
        <v>11</v>
      </c>
      <c r="E42" s="61" t="s">
        <v>16</v>
      </c>
      <c r="F42" s="61" t="s">
        <v>183</v>
      </c>
      <c r="G42" s="61" t="s">
        <v>86</v>
      </c>
      <c r="H42" s="65">
        <v>60</v>
      </c>
      <c r="I42" s="65">
        <v>0</v>
      </c>
      <c r="J42" s="65">
        <f t="shared" si="0"/>
        <v>0</v>
      </c>
    </row>
    <row r="43" spans="1:10" ht="42" customHeight="1">
      <c r="A43" s="121" t="s">
        <v>220</v>
      </c>
      <c r="B43" s="122" t="s">
        <v>221</v>
      </c>
      <c r="C43" s="79" t="s">
        <v>58</v>
      </c>
      <c r="D43" s="79" t="s">
        <v>19</v>
      </c>
      <c r="E43" s="79"/>
      <c r="F43" s="79"/>
      <c r="G43" s="79"/>
      <c r="H43" s="80">
        <f>H44+H50+H55</f>
        <v>2605.0750000000003</v>
      </c>
      <c r="I43" s="80">
        <f>I44+I50+I55</f>
        <v>1498.21</v>
      </c>
      <c r="J43" s="65">
        <f t="shared" si="0"/>
        <v>57.511204092012704</v>
      </c>
    </row>
    <row r="44" spans="1:10" ht="23.25" customHeight="1">
      <c r="A44" s="59"/>
      <c r="B44" s="60" t="s">
        <v>22</v>
      </c>
      <c r="C44" s="61" t="s">
        <v>58</v>
      </c>
      <c r="D44" s="61" t="s">
        <v>19</v>
      </c>
      <c r="E44" s="61" t="s">
        <v>8</v>
      </c>
      <c r="F44" s="61"/>
      <c r="G44" s="61"/>
      <c r="H44" s="65">
        <f aca="true" t="shared" si="3" ref="H44:I46">H45</f>
        <v>1797.105</v>
      </c>
      <c r="I44" s="65">
        <f t="shared" si="3"/>
        <v>1230.74</v>
      </c>
      <c r="J44" s="65">
        <f t="shared" si="0"/>
        <v>68.48459049415588</v>
      </c>
    </row>
    <row r="45" spans="1:10" ht="48" customHeight="1">
      <c r="A45" s="121"/>
      <c r="B45" s="125" t="s">
        <v>213</v>
      </c>
      <c r="C45" s="61" t="s">
        <v>58</v>
      </c>
      <c r="D45" s="61" t="s">
        <v>19</v>
      </c>
      <c r="E45" s="61" t="s">
        <v>8</v>
      </c>
      <c r="F45" s="61" t="s">
        <v>150</v>
      </c>
      <c r="G45" s="79"/>
      <c r="H45" s="65">
        <f t="shared" si="3"/>
        <v>1797.105</v>
      </c>
      <c r="I45" s="65">
        <f t="shared" si="3"/>
        <v>1230.74</v>
      </c>
      <c r="J45" s="65">
        <f t="shared" si="0"/>
        <v>68.48459049415588</v>
      </c>
    </row>
    <row r="46" spans="1:10" ht="88.5" customHeight="1">
      <c r="A46" s="121"/>
      <c r="B46" s="125" t="s">
        <v>217</v>
      </c>
      <c r="C46" s="61" t="s">
        <v>58</v>
      </c>
      <c r="D46" s="61" t="s">
        <v>19</v>
      </c>
      <c r="E46" s="61" t="s">
        <v>8</v>
      </c>
      <c r="F46" s="61" t="s">
        <v>158</v>
      </c>
      <c r="G46" s="79"/>
      <c r="H46" s="65">
        <f t="shared" si="3"/>
        <v>1797.105</v>
      </c>
      <c r="I46" s="65">
        <f t="shared" si="3"/>
        <v>1230.74</v>
      </c>
      <c r="J46" s="65">
        <f t="shared" si="0"/>
        <v>68.48459049415588</v>
      </c>
    </row>
    <row r="47" spans="1:10" ht="141.75" customHeight="1">
      <c r="A47" s="121"/>
      <c r="B47" s="60" t="s">
        <v>161</v>
      </c>
      <c r="C47" s="61" t="s">
        <v>58</v>
      </c>
      <c r="D47" s="61" t="s">
        <v>19</v>
      </c>
      <c r="E47" s="61" t="s">
        <v>8</v>
      </c>
      <c r="F47" s="61" t="s">
        <v>162</v>
      </c>
      <c r="G47" s="79"/>
      <c r="H47" s="65">
        <f>H48+H49</f>
        <v>1797.105</v>
      </c>
      <c r="I47" s="65">
        <f>I48+I49</f>
        <v>1230.74</v>
      </c>
      <c r="J47" s="65">
        <f t="shared" si="0"/>
        <v>68.48459049415588</v>
      </c>
    </row>
    <row r="48" spans="1:10" ht="63" customHeight="1">
      <c r="A48" s="121"/>
      <c r="B48" s="76" t="s">
        <v>85</v>
      </c>
      <c r="C48" s="61" t="s">
        <v>58</v>
      </c>
      <c r="D48" s="61" t="s">
        <v>19</v>
      </c>
      <c r="E48" s="61" t="s">
        <v>8</v>
      </c>
      <c r="F48" s="61" t="s">
        <v>162</v>
      </c>
      <c r="G48" s="61" t="s">
        <v>86</v>
      </c>
      <c r="H48" s="65">
        <v>1612.055</v>
      </c>
      <c r="I48" s="65">
        <v>1085.69</v>
      </c>
      <c r="J48" s="65">
        <f t="shared" si="0"/>
        <v>67.34819841754779</v>
      </c>
    </row>
    <row r="49" spans="1:10" ht="37.5" customHeight="1">
      <c r="A49" s="121"/>
      <c r="B49" s="59" t="s">
        <v>87</v>
      </c>
      <c r="C49" s="61" t="s">
        <v>58</v>
      </c>
      <c r="D49" s="61" t="s">
        <v>19</v>
      </c>
      <c r="E49" s="61" t="s">
        <v>8</v>
      </c>
      <c r="F49" s="61" t="s">
        <v>162</v>
      </c>
      <c r="G49" s="61" t="s">
        <v>88</v>
      </c>
      <c r="H49" s="65">
        <v>185.05</v>
      </c>
      <c r="I49" s="65">
        <v>145.05</v>
      </c>
      <c r="J49" s="65">
        <f t="shared" si="0"/>
        <v>78.3842204809511</v>
      </c>
    </row>
    <row r="50" spans="1:10" ht="18" customHeight="1">
      <c r="A50" s="131"/>
      <c r="B50" s="60" t="s">
        <v>23</v>
      </c>
      <c r="C50" s="61" t="s">
        <v>58</v>
      </c>
      <c r="D50" s="61" t="s">
        <v>19</v>
      </c>
      <c r="E50" s="61" t="s">
        <v>9</v>
      </c>
      <c r="F50" s="61"/>
      <c r="G50" s="61"/>
      <c r="H50" s="65">
        <f aca="true" t="shared" si="4" ref="H50:I53">H51</f>
        <v>639.78</v>
      </c>
      <c r="I50" s="65">
        <f t="shared" si="4"/>
        <v>178.27</v>
      </c>
      <c r="J50" s="65">
        <f t="shared" si="0"/>
        <v>27.86426584138298</v>
      </c>
    </row>
    <row r="51" spans="1:10" ht="78.75" customHeight="1">
      <c r="A51" s="131"/>
      <c r="B51" s="125" t="s">
        <v>213</v>
      </c>
      <c r="C51" s="61" t="s">
        <v>58</v>
      </c>
      <c r="D51" s="61" t="s">
        <v>19</v>
      </c>
      <c r="E51" s="61" t="s">
        <v>9</v>
      </c>
      <c r="F51" s="61" t="s">
        <v>150</v>
      </c>
      <c r="G51" s="61"/>
      <c r="H51" s="65">
        <f t="shared" si="4"/>
        <v>639.78</v>
      </c>
      <c r="I51" s="65">
        <f t="shared" si="4"/>
        <v>178.27</v>
      </c>
      <c r="J51" s="65">
        <f t="shared" si="0"/>
        <v>27.86426584138298</v>
      </c>
    </row>
    <row r="52" spans="1:10" ht="77.25" customHeight="1">
      <c r="A52" s="131"/>
      <c r="B52" s="125" t="s">
        <v>217</v>
      </c>
      <c r="C52" s="61" t="s">
        <v>58</v>
      </c>
      <c r="D52" s="61" t="s">
        <v>19</v>
      </c>
      <c r="E52" s="61" t="s">
        <v>9</v>
      </c>
      <c r="F52" s="61" t="s">
        <v>158</v>
      </c>
      <c r="G52" s="61"/>
      <c r="H52" s="65">
        <f t="shared" si="4"/>
        <v>639.78</v>
      </c>
      <c r="I52" s="65">
        <f t="shared" si="4"/>
        <v>178.27</v>
      </c>
      <c r="J52" s="65">
        <f t="shared" si="0"/>
        <v>27.86426584138298</v>
      </c>
    </row>
    <row r="53" spans="1:10" ht="158.25" customHeight="1">
      <c r="A53" s="129"/>
      <c r="B53" s="60" t="s">
        <v>163</v>
      </c>
      <c r="C53" s="61" t="s">
        <v>58</v>
      </c>
      <c r="D53" s="61" t="s">
        <v>19</v>
      </c>
      <c r="E53" s="61" t="s">
        <v>9</v>
      </c>
      <c r="F53" s="61" t="s">
        <v>164</v>
      </c>
      <c r="G53" s="61"/>
      <c r="H53" s="65">
        <f t="shared" si="4"/>
        <v>639.78</v>
      </c>
      <c r="I53" s="65">
        <f t="shared" si="4"/>
        <v>178.27</v>
      </c>
      <c r="J53" s="65">
        <f t="shared" si="0"/>
        <v>27.86426584138298</v>
      </c>
    </row>
    <row r="54" spans="1:10" ht="66.75" customHeight="1">
      <c r="A54" s="129"/>
      <c r="B54" s="76" t="s">
        <v>85</v>
      </c>
      <c r="C54" s="61" t="s">
        <v>58</v>
      </c>
      <c r="D54" s="61" t="s">
        <v>19</v>
      </c>
      <c r="E54" s="61" t="s">
        <v>9</v>
      </c>
      <c r="F54" s="61" t="s">
        <v>164</v>
      </c>
      <c r="G54" s="61">
        <v>244</v>
      </c>
      <c r="H54" s="65">
        <v>639.78</v>
      </c>
      <c r="I54" s="65">
        <v>178.27</v>
      </c>
      <c r="J54" s="65">
        <f t="shared" si="0"/>
        <v>27.86426584138298</v>
      </c>
    </row>
    <row r="55" spans="1:10" ht="48.75" customHeight="1">
      <c r="A55" s="129"/>
      <c r="B55" s="76" t="s">
        <v>24</v>
      </c>
      <c r="C55" s="61" t="s">
        <v>58</v>
      </c>
      <c r="D55" s="61" t="s">
        <v>19</v>
      </c>
      <c r="E55" s="61" t="s">
        <v>19</v>
      </c>
      <c r="F55" s="61"/>
      <c r="G55" s="61"/>
      <c r="H55" s="65">
        <f aca="true" t="shared" si="5" ref="H55:I57">H56</f>
        <v>168.19</v>
      </c>
      <c r="I55" s="65">
        <f t="shared" si="5"/>
        <v>89.2</v>
      </c>
      <c r="J55" s="65">
        <f t="shared" si="0"/>
        <v>53.03525774421786</v>
      </c>
    </row>
    <row r="56" spans="1:10" ht="84" customHeight="1">
      <c r="A56" s="129"/>
      <c r="B56" s="125" t="s">
        <v>217</v>
      </c>
      <c r="C56" s="61" t="s">
        <v>58</v>
      </c>
      <c r="D56" s="61" t="s">
        <v>19</v>
      </c>
      <c r="E56" s="61" t="s">
        <v>19</v>
      </c>
      <c r="F56" s="61" t="s">
        <v>158</v>
      </c>
      <c r="G56" s="61"/>
      <c r="H56" s="65">
        <f t="shared" si="5"/>
        <v>168.19</v>
      </c>
      <c r="I56" s="65">
        <f t="shared" si="5"/>
        <v>89.2</v>
      </c>
      <c r="J56" s="65">
        <f t="shared" si="0"/>
        <v>53.03525774421786</v>
      </c>
    </row>
    <row r="57" spans="1:10" ht="126" customHeight="1">
      <c r="A57" s="129"/>
      <c r="B57" s="60" t="s">
        <v>163</v>
      </c>
      <c r="C57" s="61" t="s">
        <v>58</v>
      </c>
      <c r="D57" s="61" t="s">
        <v>19</v>
      </c>
      <c r="E57" s="61" t="s">
        <v>19</v>
      </c>
      <c r="F57" s="61" t="s">
        <v>164</v>
      </c>
      <c r="G57" s="132"/>
      <c r="H57" s="133">
        <f t="shared" si="5"/>
        <v>168.19</v>
      </c>
      <c r="I57" s="133">
        <f t="shared" si="5"/>
        <v>89.2</v>
      </c>
      <c r="J57" s="65">
        <f t="shared" si="0"/>
        <v>53.03525774421786</v>
      </c>
    </row>
    <row r="58" spans="1:10" ht="93" customHeight="1">
      <c r="A58" s="129"/>
      <c r="B58" s="59" t="s">
        <v>80</v>
      </c>
      <c r="C58" s="61" t="s">
        <v>58</v>
      </c>
      <c r="D58" s="61" t="s">
        <v>19</v>
      </c>
      <c r="E58" s="61" t="s">
        <v>19</v>
      </c>
      <c r="F58" s="61" t="s">
        <v>164</v>
      </c>
      <c r="G58" s="61" t="s">
        <v>81</v>
      </c>
      <c r="H58" s="65">
        <v>168.19</v>
      </c>
      <c r="I58" s="65">
        <v>89.2</v>
      </c>
      <c r="J58" s="65">
        <f t="shared" si="0"/>
        <v>53.03525774421786</v>
      </c>
    </row>
    <row r="59" spans="1:10" ht="20.25" customHeight="1">
      <c r="A59" s="121" t="s">
        <v>179</v>
      </c>
      <c r="B59" s="130" t="s">
        <v>222</v>
      </c>
      <c r="C59" s="34" t="s">
        <v>58</v>
      </c>
      <c r="D59" s="134" t="s">
        <v>13</v>
      </c>
      <c r="E59" s="134"/>
      <c r="F59" s="134"/>
      <c r="G59" s="134"/>
      <c r="H59" s="135">
        <f aca="true" t="shared" si="6" ref="H59:I62">H60</f>
        <v>648.3530000000001</v>
      </c>
      <c r="I59" s="135">
        <f t="shared" si="6"/>
        <v>350.03</v>
      </c>
      <c r="J59" s="65">
        <f t="shared" si="0"/>
        <v>53.987565415753444</v>
      </c>
    </row>
    <row r="60" spans="1:10" ht="50.25" customHeight="1">
      <c r="A60" s="129"/>
      <c r="B60" s="42" t="s">
        <v>29</v>
      </c>
      <c r="C60" s="39" t="s">
        <v>58</v>
      </c>
      <c r="D60" s="46" t="s">
        <v>13</v>
      </c>
      <c r="E60" s="46" t="s">
        <v>13</v>
      </c>
      <c r="F60" s="46"/>
      <c r="G60" s="46"/>
      <c r="H60" s="73">
        <f t="shared" si="6"/>
        <v>648.3530000000001</v>
      </c>
      <c r="I60" s="73">
        <f t="shared" si="6"/>
        <v>350.03</v>
      </c>
      <c r="J60" s="65">
        <f t="shared" si="0"/>
        <v>53.987565415753444</v>
      </c>
    </row>
    <row r="61" spans="1:10" ht="84" customHeight="1">
      <c r="A61" s="129"/>
      <c r="B61" s="125" t="s">
        <v>213</v>
      </c>
      <c r="C61" s="61" t="s">
        <v>58</v>
      </c>
      <c r="D61" s="61" t="s">
        <v>13</v>
      </c>
      <c r="E61" s="61" t="s">
        <v>13</v>
      </c>
      <c r="F61" s="61" t="s">
        <v>150</v>
      </c>
      <c r="G61" s="46"/>
      <c r="H61" s="73">
        <f t="shared" si="6"/>
        <v>648.3530000000001</v>
      </c>
      <c r="I61" s="73">
        <f t="shared" si="6"/>
        <v>350.03</v>
      </c>
      <c r="J61" s="65">
        <f t="shared" si="0"/>
        <v>53.987565415753444</v>
      </c>
    </row>
    <row r="62" spans="1:10" ht="69.75" customHeight="1">
      <c r="A62" s="129"/>
      <c r="B62" s="125" t="s">
        <v>166</v>
      </c>
      <c r="C62" s="39" t="s">
        <v>58</v>
      </c>
      <c r="D62" s="46" t="s">
        <v>13</v>
      </c>
      <c r="E62" s="46" t="s">
        <v>13</v>
      </c>
      <c r="F62" s="61" t="s">
        <v>167</v>
      </c>
      <c r="G62" s="46"/>
      <c r="H62" s="73">
        <f t="shared" si="6"/>
        <v>648.3530000000001</v>
      </c>
      <c r="I62" s="73">
        <f t="shared" si="6"/>
        <v>350.03</v>
      </c>
      <c r="J62" s="65">
        <f t="shared" si="0"/>
        <v>53.987565415753444</v>
      </c>
    </row>
    <row r="63" spans="1:10" ht="115.5" customHeight="1">
      <c r="A63" s="129"/>
      <c r="B63" s="42" t="s">
        <v>168</v>
      </c>
      <c r="C63" s="39" t="s">
        <v>58</v>
      </c>
      <c r="D63" s="46" t="s">
        <v>13</v>
      </c>
      <c r="E63" s="46" t="s">
        <v>13</v>
      </c>
      <c r="F63" s="46" t="s">
        <v>169</v>
      </c>
      <c r="G63" s="46"/>
      <c r="H63" s="73">
        <f>H64+H65+H66+H67</f>
        <v>648.3530000000001</v>
      </c>
      <c r="I63" s="73">
        <f>I64+I65+I66+I67</f>
        <v>350.03</v>
      </c>
      <c r="J63" s="65">
        <f t="shared" si="0"/>
        <v>53.987565415753444</v>
      </c>
    </row>
    <row r="64" spans="1:10" ht="76.5" customHeight="1">
      <c r="A64" s="129"/>
      <c r="B64" s="136" t="s">
        <v>80</v>
      </c>
      <c r="C64" s="39" t="s">
        <v>58</v>
      </c>
      <c r="D64" s="46" t="s">
        <v>13</v>
      </c>
      <c r="E64" s="46" t="s">
        <v>13</v>
      </c>
      <c r="F64" s="46" t="s">
        <v>169</v>
      </c>
      <c r="G64" s="46" t="s">
        <v>81</v>
      </c>
      <c r="H64" s="73">
        <v>149.953</v>
      </c>
      <c r="I64" s="65">
        <v>59.5</v>
      </c>
      <c r="J64" s="65">
        <f t="shared" si="0"/>
        <v>39.67909945116136</v>
      </c>
    </row>
    <row r="65" spans="1:10" ht="63" customHeight="1">
      <c r="A65" s="129"/>
      <c r="B65" s="76" t="s">
        <v>85</v>
      </c>
      <c r="C65" s="39" t="s">
        <v>58</v>
      </c>
      <c r="D65" s="46" t="s">
        <v>13</v>
      </c>
      <c r="E65" s="46" t="s">
        <v>13</v>
      </c>
      <c r="F65" s="46" t="s">
        <v>169</v>
      </c>
      <c r="G65" s="46" t="s">
        <v>86</v>
      </c>
      <c r="H65" s="73">
        <v>230</v>
      </c>
      <c r="I65" s="65">
        <v>29.33</v>
      </c>
      <c r="J65" s="65">
        <f t="shared" si="0"/>
        <v>12.752173913043476</v>
      </c>
    </row>
    <row r="66" spans="1:10" ht="36.75" customHeight="1">
      <c r="A66" s="129"/>
      <c r="B66" s="72" t="s">
        <v>87</v>
      </c>
      <c r="C66" s="39" t="s">
        <v>58</v>
      </c>
      <c r="D66" s="46" t="s">
        <v>13</v>
      </c>
      <c r="E66" s="46" t="s">
        <v>13</v>
      </c>
      <c r="F66" s="46" t="s">
        <v>169</v>
      </c>
      <c r="G66" s="46" t="s">
        <v>88</v>
      </c>
      <c r="H66" s="73">
        <v>261.2</v>
      </c>
      <c r="I66" s="65">
        <v>261.2</v>
      </c>
      <c r="J66" s="65">
        <f t="shared" si="0"/>
        <v>100</v>
      </c>
    </row>
    <row r="67" spans="1:10" ht="37.5" customHeight="1">
      <c r="A67" s="129"/>
      <c r="B67" s="74" t="s">
        <v>89</v>
      </c>
      <c r="C67" s="39" t="s">
        <v>58</v>
      </c>
      <c r="D67" s="46" t="s">
        <v>13</v>
      </c>
      <c r="E67" s="46" t="s">
        <v>13</v>
      </c>
      <c r="F67" s="46" t="s">
        <v>169</v>
      </c>
      <c r="G67" s="46" t="s">
        <v>90</v>
      </c>
      <c r="H67" s="73">
        <v>7.2</v>
      </c>
      <c r="I67" s="65">
        <v>0</v>
      </c>
      <c r="J67" s="65">
        <f t="shared" si="0"/>
        <v>0</v>
      </c>
    </row>
    <row r="68" spans="1:10" ht="23.25" customHeight="1">
      <c r="A68" s="121" t="s">
        <v>223</v>
      </c>
      <c r="B68" s="122" t="s">
        <v>224</v>
      </c>
      <c r="C68" s="79" t="s">
        <v>58</v>
      </c>
      <c r="D68" s="79" t="s">
        <v>32</v>
      </c>
      <c r="E68" s="79"/>
      <c r="F68" s="79"/>
      <c r="G68" s="79"/>
      <c r="H68" s="80">
        <v>2559.97</v>
      </c>
      <c r="I68" s="80">
        <f>I69</f>
        <v>1073.1599999999999</v>
      </c>
      <c r="J68" s="65">
        <f t="shared" si="0"/>
        <v>41.92080375941905</v>
      </c>
    </row>
    <row r="69" spans="1:10" ht="15.75">
      <c r="A69" s="121"/>
      <c r="B69" s="60" t="s">
        <v>33</v>
      </c>
      <c r="C69" s="61" t="s">
        <v>58</v>
      </c>
      <c r="D69" s="61" t="s">
        <v>32</v>
      </c>
      <c r="E69" s="61" t="s">
        <v>6</v>
      </c>
      <c r="F69" s="61"/>
      <c r="G69" s="61"/>
      <c r="H69" s="65">
        <f>H70+H76</f>
        <v>2559.97</v>
      </c>
      <c r="I69" s="65">
        <f>I70+I76</f>
        <v>1073.1599999999999</v>
      </c>
      <c r="J69" s="65">
        <f t="shared" si="0"/>
        <v>41.92080375941905</v>
      </c>
    </row>
    <row r="70" spans="1:10" ht="63.75" customHeight="1">
      <c r="A70" s="121"/>
      <c r="B70" s="125" t="s">
        <v>213</v>
      </c>
      <c r="C70" s="61" t="s">
        <v>58</v>
      </c>
      <c r="D70" s="61" t="s">
        <v>32</v>
      </c>
      <c r="E70" s="61" t="s">
        <v>6</v>
      </c>
      <c r="F70" s="61" t="s">
        <v>150</v>
      </c>
      <c r="G70" s="61"/>
      <c r="H70" s="65">
        <f>H71</f>
        <v>2359.97</v>
      </c>
      <c r="I70" s="65">
        <f>I71</f>
        <v>876.56</v>
      </c>
      <c r="J70" s="65">
        <f t="shared" si="0"/>
        <v>37.14284503616572</v>
      </c>
    </row>
    <row r="71" spans="1:10" ht="69" customHeight="1">
      <c r="A71" s="121"/>
      <c r="B71" s="125" t="s">
        <v>166</v>
      </c>
      <c r="C71" s="61" t="s">
        <v>58</v>
      </c>
      <c r="D71" s="61" t="s">
        <v>32</v>
      </c>
      <c r="E71" s="61" t="s">
        <v>6</v>
      </c>
      <c r="F71" s="61" t="s">
        <v>167</v>
      </c>
      <c r="G71" s="61"/>
      <c r="H71" s="65">
        <f>H72+H74</f>
        <v>2359.97</v>
      </c>
      <c r="I71" s="65">
        <f>I72+I74</f>
        <v>876.56</v>
      </c>
      <c r="J71" s="65">
        <f t="shared" si="0"/>
        <v>37.14284503616572</v>
      </c>
    </row>
    <row r="72" spans="1:10" ht="63.75" customHeight="1">
      <c r="A72" s="121"/>
      <c r="B72" s="75" t="s">
        <v>171</v>
      </c>
      <c r="C72" s="61" t="s">
        <v>58</v>
      </c>
      <c r="D72" s="61" t="s">
        <v>32</v>
      </c>
      <c r="E72" s="61" t="s">
        <v>6</v>
      </c>
      <c r="F72" s="61" t="s">
        <v>172</v>
      </c>
      <c r="G72" s="61"/>
      <c r="H72" s="65">
        <f>H73</f>
        <v>52.08</v>
      </c>
      <c r="I72" s="65">
        <f>I73</f>
        <v>0</v>
      </c>
      <c r="J72" s="65">
        <f t="shared" si="0"/>
        <v>0</v>
      </c>
    </row>
    <row r="73" spans="1:10" ht="91.5" customHeight="1">
      <c r="A73" s="121"/>
      <c r="B73" s="137" t="s">
        <v>225</v>
      </c>
      <c r="C73" s="61" t="s">
        <v>58</v>
      </c>
      <c r="D73" s="61" t="s">
        <v>32</v>
      </c>
      <c r="E73" s="61" t="s">
        <v>6</v>
      </c>
      <c r="F73" s="61" t="s">
        <v>172</v>
      </c>
      <c r="G73" s="61" t="s">
        <v>174</v>
      </c>
      <c r="H73" s="65">
        <v>52.08</v>
      </c>
      <c r="I73" s="65">
        <v>0</v>
      </c>
      <c r="J73" s="65">
        <f t="shared" si="0"/>
        <v>0</v>
      </c>
    </row>
    <row r="74" spans="1:10" ht="114.75" customHeight="1">
      <c r="A74" s="131"/>
      <c r="B74" s="60" t="s">
        <v>175</v>
      </c>
      <c r="C74" s="61" t="s">
        <v>58</v>
      </c>
      <c r="D74" s="61" t="s">
        <v>32</v>
      </c>
      <c r="E74" s="61" t="s">
        <v>6</v>
      </c>
      <c r="F74" s="61" t="s">
        <v>176</v>
      </c>
      <c r="G74" s="61"/>
      <c r="H74" s="65">
        <v>2307.89</v>
      </c>
      <c r="I74" s="65">
        <f>I75</f>
        <v>876.56</v>
      </c>
      <c r="J74" s="65">
        <f aca="true" t="shared" si="7" ref="J74:J84">I74/H74*100</f>
        <v>37.98101295988977</v>
      </c>
    </row>
    <row r="75" spans="1:10" ht="94.5" customHeight="1">
      <c r="A75" s="59"/>
      <c r="B75" s="76" t="s">
        <v>173</v>
      </c>
      <c r="C75" s="61" t="s">
        <v>58</v>
      </c>
      <c r="D75" s="61" t="s">
        <v>32</v>
      </c>
      <c r="E75" s="61" t="s">
        <v>6</v>
      </c>
      <c r="F75" s="61" t="s">
        <v>176</v>
      </c>
      <c r="G75" s="61" t="s">
        <v>174</v>
      </c>
      <c r="H75" s="65">
        <v>2307.89</v>
      </c>
      <c r="I75" s="65">
        <v>876.56</v>
      </c>
      <c r="J75" s="65">
        <f t="shared" si="7"/>
        <v>37.98101295988977</v>
      </c>
    </row>
    <row r="76" spans="1:10" ht="40.5" customHeight="1">
      <c r="A76" s="138"/>
      <c r="B76" s="60" t="s">
        <v>184</v>
      </c>
      <c r="C76" s="61" t="s">
        <v>58</v>
      </c>
      <c r="D76" s="61" t="s">
        <v>32</v>
      </c>
      <c r="E76" s="61" t="s">
        <v>6</v>
      </c>
      <c r="F76" s="61" t="s">
        <v>185</v>
      </c>
      <c r="G76" s="139"/>
      <c r="H76" s="140">
        <v>200</v>
      </c>
      <c r="I76" s="140">
        <f>I77</f>
        <v>196.6</v>
      </c>
      <c r="J76" s="65">
        <f t="shared" si="7"/>
        <v>98.3</v>
      </c>
    </row>
    <row r="77" spans="1:10" ht="74.25" customHeight="1">
      <c r="A77" s="138"/>
      <c r="B77" s="75" t="s">
        <v>191</v>
      </c>
      <c r="C77" s="61" t="s">
        <v>58</v>
      </c>
      <c r="D77" s="61" t="s">
        <v>32</v>
      </c>
      <c r="E77" s="61" t="s">
        <v>6</v>
      </c>
      <c r="F77" s="139" t="s">
        <v>192</v>
      </c>
      <c r="G77" s="139"/>
      <c r="H77" s="140">
        <v>200</v>
      </c>
      <c r="I77" s="140">
        <f>I78</f>
        <v>196.6</v>
      </c>
      <c r="J77" s="65">
        <f t="shared" si="7"/>
        <v>98.3</v>
      </c>
    </row>
    <row r="78" spans="1:10" ht="74.25" customHeight="1">
      <c r="A78" s="138"/>
      <c r="B78" s="83" t="s">
        <v>94</v>
      </c>
      <c r="C78" s="61" t="s">
        <v>58</v>
      </c>
      <c r="D78" s="61" t="s">
        <v>32</v>
      </c>
      <c r="E78" s="61" t="s">
        <v>6</v>
      </c>
      <c r="F78" s="139" t="s">
        <v>192</v>
      </c>
      <c r="G78" s="139" t="s">
        <v>95</v>
      </c>
      <c r="H78" s="140">
        <v>200</v>
      </c>
      <c r="I78" s="140">
        <v>196.6</v>
      </c>
      <c r="J78" s="65">
        <f t="shared" si="7"/>
        <v>98.3</v>
      </c>
    </row>
    <row r="79" spans="1:10" ht="27" customHeight="1">
      <c r="A79" s="141" t="s">
        <v>226</v>
      </c>
      <c r="B79" s="142" t="s">
        <v>66</v>
      </c>
      <c r="C79" s="79" t="s">
        <v>58</v>
      </c>
      <c r="D79" s="79" t="s">
        <v>15</v>
      </c>
      <c r="E79" s="79"/>
      <c r="F79" s="143"/>
      <c r="G79" s="143"/>
      <c r="H79" s="144">
        <v>249.778</v>
      </c>
      <c r="I79" s="144">
        <f>I80</f>
        <v>88.97</v>
      </c>
      <c r="J79" s="65">
        <f t="shared" si="7"/>
        <v>35.61963023164571</v>
      </c>
    </row>
    <row r="80" spans="1:10" ht="42" customHeight="1">
      <c r="A80" s="132"/>
      <c r="B80" s="145" t="s">
        <v>67</v>
      </c>
      <c r="C80" s="61" t="s">
        <v>58</v>
      </c>
      <c r="D80" s="61" t="s">
        <v>15</v>
      </c>
      <c r="E80" s="61" t="s">
        <v>19</v>
      </c>
      <c r="F80" s="139"/>
      <c r="G80" s="139"/>
      <c r="H80" s="140">
        <f>H81</f>
        <v>249.778</v>
      </c>
      <c r="I80" s="140">
        <f>I81</f>
        <v>88.97</v>
      </c>
      <c r="J80" s="65">
        <f t="shared" si="7"/>
        <v>35.61963023164571</v>
      </c>
    </row>
    <row r="81" spans="1:10" ht="78.75" customHeight="1">
      <c r="A81" s="138"/>
      <c r="B81" s="125" t="s">
        <v>213</v>
      </c>
      <c r="C81" s="61" t="s">
        <v>58</v>
      </c>
      <c r="D81" s="61" t="s">
        <v>15</v>
      </c>
      <c r="E81" s="61" t="s">
        <v>19</v>
      </c>
      <c r="F81" s="61" t="s">
        <v>150</v>
      </c>
      <c r="G81" s="139"/>
      <c r="H81" s="140">
        <f>H82</f>
        <v>249.778</v>
      </c>
      <c r="I81" s="140">
        <f>I82</f>
        <v>88.97</v>
      </c>
      <c r="J81" s="65">
        <f t="shared" si="7"/>
        <v>35.61963023164571</v>
      </c>
    </row>
    <row r="82" spans="1:10" ht="71.25" customHeight="1">
      <c r="A82" s="138"/>
      <c r="B82" s="125" t="s">
        <v>166</v>
      </c>
      <c r="C82" s="61" t="s">
        <v>58</v>
      </c>
      <c r="D82" s="61" t="s">
        <v>15</v>
      </c>
      <c r="E82" s="61" t="s">
        <v>19</v>
      </c>
      <c r="F82" s="61" t="s">
        <v>167</v>
      </c>
      <c r="G82" s="139"/>
      <c r="H82" s="140">
        <f>H83</f>
        <v>249.778</v>
      </c>
      <c r="I82" s="140">
        <f>I83</f>
        <v>88.97</v>
      </c>
      <c r="J82" s="65">
        <f t="shared" si="7"/>
        <v>35.61963023164571</v>
      </c>
    </row>
    <row r="83" spans="1:10" ht="132.75" customHeight="1">
      <c r="A83" s="138"/>
      <c r="B83" s="60" t="s">
        <v>177</v>
      </c>
      <c r="C83" s="61" t="s">
        <v>58</v>
      </c>
      <c r="D83" s="61" t="s">
        <v>15</v>
      </c>
      <c r="E83" s="61" t="s">
        <v>19</v>
      </c>
      <c r="F83" s="61" t="s">
        <v>178</v>
      </c>
      <c r="G83" s="61" t="s">
        <v>174</v>
      </c>
      <c r="H83" s="140">
        <v>249.778</v>
      </c>
      <c r="I83" s="140">
        <v>88.97</v>
      </c>
      <c r="J83" s="65">
        <f t="shared" si="7"/>
        <v>35.61963023164571</v>
      </c>
    </row>
    <row r="84" spans="1:10" ht="15.75">
      <c r="A84" s="186" t="s">
        <v>50</v>
      </c>
      <c r="B84" s="186"/>
      <c r="C84" s="186"/>
      <c r="D84" s="186"/>
      <c r="E84" s="186"/>
      <c r="F84" s="186"/>
      <c r="G84" s="144"/>
      <c r="H84" s="144">
        <f>H10</f>
        <v>9335.176000000001</v>
      </c>
      <c r="I84" s="144">
        <f>I10</f>
        <v>4520.2210000000005</v>
      </c>
      <c r="J84" s="80">
        <f t="shared" si="7"/>
        <v>48.42137952192867</v>
      </c>
    </row>
  </sheetData>
  <mergeCells count="12">
    <mergeCell ref="F1:I1"/>
    <mergeCell ref="A4:J4"/>
    <mergeCell ref="G5:J5"/>
    <mergeCell ref="B6:B8"/>
    <mergeCell ref="C6:G7"/>
    <mergeCell ref="F2:J2"/>
    <mergeCell ref="A84:F84"/>
    <mergeCell ref="A6:A8"/>
    <mergeCell ref="J6:J8"/>
    <mergeCell ref="F3:J3"/>
    <mergeCell ref="H6:H8"/>
    <mergeCell ref="I6:I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4"/>
  <sheetViews>
    <sheetView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7.8515625" style="0" customWidth="1"/>
    <col min="2" max="2" width="26.140625" style="5" customWidth="1"/>
    <col min="3" max="3" width="67.7109375" style="5" customWidth="1"/>
    <col min="4" max="4" width="16.7109375" style="5" customWidth="1"/>
    <col min="5" max="5" width="12.8515625" style="5" customWidth="1"/>
    <col min="6" max="6" width="10.28125" style="5" customWidth="1"/>
  </cols>
  <sheetData>
    <row r="1" spans="1:6" ht="12.75">
      <c r="A1" s="165"/>
      <c r="B1" s="165"/>
      <c r="D1" s="209" t="s">
        <v>101</v>
      </c>
      <c r="E1" s="209"/>
      <c r="F1" s="209"/>
    </row>
    <row r="2" spans="1:6" ht="30.75" customHeight="1">
      <c r="A2" s="7"/>
      <c r="B2" s="7"/>
      <c r="D2" s="210" t="s">
        <v>239</v>
      </c>
      <c r="E2" s="210"/>
      <c r="F2" s="210"/>
    </row>
    <row r="3" spans="1:2" ht="12.75">
      <c r="A3" s="7"/>
      <c r="B3" s="7"/>
    </row>
    <row r="4" spans="1:2" ht="12.75">
      <c r="A4" s="7"/>
      <c r="B4" s="7"/>
    </row>
    <row r="5" spans="1:2" ht="12.75">
      <c r="A5" s="7"/>
      <c r="B5" s="7"/>
    </row>
    <row r="6" spans="1:6" s="1" customFormat="1" ht="57" customHeight="1">
      <c r="A6" s="207" t="s">
        <v>195</v>
      </c>
      <c r="B6" s="208"/>
      <c r="C6" s="208"/>
      <c r="D6" s="208"/>
      <c r="E6" s="208"/>
      <c r="F6" s="208"/>
    </row>
    <row r="7" spans="1:6" s="1" customFormat="1" ht="29.25" customHeight="1">
      <c r="A7" s="2"/>
      <c r="B7" s="3"/>
      <c r="C7" s="3"/>
      <c r="D7" s="3"/>
      <c r="E7" s="3"/>
      <c r="F7" s="6" t="s">
        <v>4</v>
      </c>
    </row>
    <row r="8" spans="1:6" s="1" customFormat="1" ht="84" customHeight="1">
      <c r="A8" s="31" t="s">
        <v>104</v>
      </c>
      <c r="B8" s="31" t="s">
        <v>54</v>
      </c>
      <c r="C8" s="31" t="s">
        <v>69</v>
      </c>
      <c r="D8" s="31" t="s">
        <v>105</v>
      </c>
      <c r="E8" s="31" t="s">
        <v>134</v>
      </c>
      <c r="F8" s="31" t="s">
        <v>53</v>
      </c>
    </row>
    <row r="9" spans="1:6" s="1" customFormat="1" ht="12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</row>
    <row r="10" spans="1:6" s="1" customFormat="1" ht="16.5" customHeight="1">
      <c r="A10" s="34" t="s">
        <v>55</v>
      </c>
      <c r="B10" s="31" t="s">
        <v>106</v>
      </c>
      <c r="C10" s="35" t="s">
        <v>70</v>
      </c>
      <c r="D10" s="36">
        <f>D11+D25</f>
        <v>5050.51</v>
      </c>
      <c r="E10" s="36">
        <f>E11+E25</f>
        <v>2483.42</v>
      </c>
      <c r="F10" s="36">
        <f>F11</f>
        <v>49.76329123197459</v>
      </c>
    </row>
    <row r="11" spans="1:8" s="1" customFormat="1" ht="15.75">
      <c r="A11" s="37"/>
      <c r="B11" s="31"/>
      <c r="C11" s="33" t="s">
        <v>71</v>
      </c>
      <c r="D11" s="38">
        <f>D12+D16+D19</f>
        <v>5050.51</v>
      </c>
      <c r="E11" s="38">
        <f>E12+E16+E19</f>
        <v>2513.3</v>
      </c>
      <c r="F11" s="38">
        <f aca="true" t="shared" si="0" ref="F11:F36">E11/D11*100</f>
        <v>49.76329123197459</v>
      </c>
      <c r="G11" s="9"/>
      <c r="H11" s="9"/>
    </row>
    <row r="12" spans="1:6" s="1" customFormat="1" ht="19.5" customHeight="1">
      <c r="A12" s="39" t="s">
        <v>55</v>
      </c>
      <c r="B12" s="40" t="s">
        <v>107</v>
      </c>
      <c r="C12" s="33" t="s">
        <v>56</v>
      </c>
      <c r="D12" s="38">
        <v>970.85</v>
      </c>
      <c r="E12" s="38">
        <f>E13+E14+E15</f>
        <v>543.7800000000001</v>
      </c>
      <c r="F12" s="38">
        <f t="shared" si="0"/>
        <v>56.01071226245043</v>
      </c>
    </row>
    <row r="13" spans="1:6" s="1" customFormat="1" ht="85.5" customHeight="1">
      <c r="A13" s="32">
        <v>182</v>
      </c>
      <c r="B13" s="40" t="s">
        <v>108</v>
      </c>
      <c r="C13" s="41" t="s">
        <v>72</v>
      </c>
      <c r="D13" s="38">
        <v>968.85</v>
      </c>
      <c r="E13" s="38">
        <v>536.73</v>
      </c>
      <c r="F13" s="38">
        <f t="shared" si="0"/>
        <v>55.39866852453941</v>
      </c>
    </row>
    <row r="14" spans="1:6" s="1" customFormat="1" ht="123.75" customHeight="1">
      <c r="A14" s="32">
        <v>182</v>
      </c>
      <c r="B14" s="40" t="s">
        <v>109</v>
      </c>
      <c r="C14" s="42" t="s">
        <v>73</v>
      </c>
      <c r="D14" s="38">
        <v>1</v>
      </c>
      <c r="E14" s="38">
        <v>2.85</v>
      </c>
      <c r="F14" s="38">
        <f t="shared" si="0"/>
        <v>285</v>
      </c>
    </row>
    <row r="15" spans="1:6" s="1" customFormat="1" ht="47.25">
      <c r="A15" s="32">
        <v>182</v>
      </c>
      <c r="B15" s="40" t="s">
        <v>110</v>
      </c>
      <c r="C15" s="42" t="s">
        <v>74</v>
      </c>
      <c r="D15" s="38">
        <v>1</v>
      </c>
      <c r="E15" s="38">
        <v>4.2</v>
      </c>
      <c r="F15" s="38">
        <f t="shared" si="0"/>
        <v>420</v>
      </c>
    </row>
    <row r="16" spans="1:6" s="1" customFormat="1" ht="15.75" customHeight="1">
      <c r="A16" s="34" t="s">
        <v>55</v>
      </c>
      <c r="B16" s="31" t="s">
        <v>111</v>
      </c>
      <c r="C16" s="35" t="s">
        <v>112</v>
      </c>
      <c r="D16" s="36">
        <v>49</v>
      </c>
      <c r="E16" s="36">
        <f>E17</f>
        <v>36.51</v>
      </c>
      <c r="F16" s="38">
        <f t="shared" si="0"/>
        <v>74.51020408163265</v>
      </c>
    </row>
    <row r="17" spans="1:6" s="1" customFormat="1" ht="24" customHeight="1">
      <c r="A17" s="39" t="s">
        <v>57</v>
      </c>
      <c r="B17" s="32" t="s">
        <v>113</v>
      </c>
      <c r="C17" s="33" t="s">
        <v>1</v>
      </c>
      <c r="D17" s="38">
        <v>49</v>
      </c>
      <c r="E17" s="38">
        <f>E18</f>
        <v>36.51</v>
      </c>
      <c r="F17" s="38">
        <f t="shared" si="0"/>
        <v>74.51020408163265</v>
      </c>
    </row>
    <row r="18" spans="1:6" s="4" customFormat="1" ht="23.25" customHeight="1">
      <c r="A18" s="32">
        <v>182</v>
      </c>
      <c r="B18" s="32" t="s">
        <v>114</v>
      </c>
      <c r="C18" s="33" t="s">
        <v>1</v>
      </c>
      <c r="D18" s="38">
        <v>49</v>
      </c>
      <c r="E18" s="38">
        <v>36.51</v>
      </c>
      <c r="F18" s="38">
        <f t="shared" si="0"/>
        <v>74.51020408163265</v>
      </c>
    </row>
    <row r="19" spans="1:6" s="4" customFormat="1" ht="22.5" customHeight="1">
      <c r="A19" s="34" t="s">
        <v>55</v>
      </c>
      <c r="B19" s="31" t="s">
        <v>115</v>
      </c>
      <c r="C19" s="35" t="s">
        <v>116</v>
      </c>
      <c r="D19" s="36">
        <f>D20+D22</f>
        <v>4030.66</v>
      </c>
      <c r="E19" s="36">
        <f>E20+E22</f>
        <v>1933.01</v>
      </c>
      <c r="F19" s="38">
        <f t="shared" si="0"/>
        <v>47.957654577662225</v>
      </c>
    </row>
    <row r="20" spans="1:6" s="1" customFormat="1" ht="24" customHeight="1">
      <c r="A20" s="39" t="s">
        <v>57</v>
      </c>
      <c r="B20" s="32" t="s">
        <v>117</v>
      </c>
      <c r="C20" s="33" t="s">
        <v>118</v>
      </c>
      <c r="D20" s="38">
        <f>D21</f>
        <v>560.23</v>
      </c>
      <c r="E20" s="38">
        <f>E21</f>
        <v>39.06</v>
      </c>
      <c r="F20" s="38">
        <f t="shared" si="0"/>
        <v>6.972136443960516</v>
      </c>
    </row>
    <row r="21" spans="1:6" s="1" customFormat="1" ht="47.25" customHeight="1">
      <c r="A21" s="32">
        <v>182</v>
      </c>
      <c r="B21" s="32" t="s">
        <v>119</v>
      </c>
      <c r="C21" s="43" t="s">
        <v>75</v>
      </c>
      <c r="D21" s="38">
        <v>560.23</v>
      </c>
      <c r="E21" s="38">
        <v>39.06</v>
      </c>
      <c r="F21" s="38">
        <f t="shared" si="0"/>
        <v>6.972136443960516</v>
      </c>
    </row>
    <row r="22" spans="1:6" s="1" customFormat="1" ht="15.75">
      <c r="A22" s="39" t="s">
        <v>57</v>
      </c>
      <c r="B22" s="32" t="s">
        <v>120</v>
      </c>
      <c r="C22" s="33" t="s">
        <v>121</v>
      </c>
      <c r="D22" s="38">
        <f>D23+D24</f>
        <v>3470.43</v>
      </c>
      <c r="E22" s="38">
        <f>E23+E24</f>
        <v>1893.95</v>
      </c>
      <c r="F22" s="38">
        <f t="shared" si="0"/>
        <v>54.57392887913025</v>
      </c>
    </row>
    <row r="23" spans="1:6" s="1" customFormat="1" ht="44.25" customHeight="1">
      <c r="A23" s="39" t="s">
        <v>57</v>
      </c>
      <c r="B23" s="32" t="s">
        <v>122</v>
      </c>
      <c r="C23" s="42" t="s">
        <v>123</v>
      </c>
      <c r="D23" s="38">
        <v>681</v>
      </c>
      <c r="E23" s="38">
        <v>218.66</v>
      </c>
      <c r="F23" s="38">
        <f t="shared" si="0"/>
        <v>32.10866372980911</v>
      </c>
    </row>
    <row r="24" spans="1:6" s="1" customFormat="1" ht="42.75" customHeight="1">
      <c r="A24" s="39" t="s">
        <v>57</v>
      </c>
      <c r="B24" s="32" t="s">
        <v>124</v>
      </c>
      <c r="C24" s="43" t="s">
        <v>125</v>
      </c>
      <c r="D24" s="38">
        <v>2789.43</v>
      </c>
      <c r="E24" s="38">
        <v>1675.29</v>
      </c>
      <c r="F24" s="38">
        <f t="shared" si="0"/>
        <v>60.05850657661242</v>
      </c>
    </row>
    <row r="25" spans="1:6" s="1" customFormat="1" ht="23.25" customHeight="1">
      <c r="A25" s="34" t="s">
        <v>55</v>
      </c>
      <c r="B25" s="31" t="s">
        <v>135</v>
      </c>
      <c r="C25" s="49" t="s">
        <v>136</v>
      </c>
      <c r="D25" s="36">
        <f>D26</f>
        <v>0</v>
      </c>
      <c r="E25" s="36">
        <f>E26</f>
        <v>-29.88</v>
      </c>
      <c r="F25" s="36">
        <v>0</v>
      </c>
    </row>
    <row r="26" spans="1:6" s="1" customFormat="1" ht="27.75" customHeight="1">
      <c r="A26" s="39" t="s">
        <v>58</v>
      </c>
      <c r="B26" s="32" t="s">
        <v>138</v>
      </c>
      <c r="C26" s="43" t="s">
        <v>137</v>
      </c>
      <c r="D26" s="38">
        <v>0</v>
      </c>
      <c r="E26" s="38">
        <v>-29.88</v>
      </c>
      <c r="F26" s="38">
        <v>0</v>
      </c>
    </row>
    <row r="27" spans="1:6" s="1" customFormat="1" ht="21.75" customHeight="1">
      <c r="A27" s="39" t="s">
        <v>55</v>
      </c>
      <c r="B27" s="31" t="s">
        <v>126</v>
      </c>
      <c r="C27" s="35" t="s">
        <v>127</v>
      </c>
      <c r="D27" s="36">
        <f>D28</f>
        <v>3866.9800000000005</v>
      </c>
      <c r="E27" s="36">
        <f>E28</f>
        <v>1861.45</v>
      </c>
      <c r="F27" s="38">
        <f t="shared" si="0"/>
        <v>48.13704751511515</v>
      </c>
    </row>
    <row r="28" spans="1:6" s="1" customFormat="1" ht="39" customHeight="1">
      <c r="A28" s="39" t="s">
        <v>55</v>
      </c>
      <c r="B28" s="31" t="s">
        <v>128</v>
      </c>
      <c r="C28" s="35" t="s">
        <v>129</v>
      </c>
      <c r="D28" s="36">
        <f>D29+D33</f>
        <v>3866.9800000000005</v>
      </c>
      <c r="E28" s="36">
        <f>E29+E33</f>
        <v>1861.45</v>
      </c>
      <c r="F28" s="38">
        <f t="shared" si="0"/>
        <v>48.13704751511515</v>
      </c>
    </row>
    <row r="29" spans="1:6" s="1" customFormat="1" ht="42.75" customHeight="1">
      <c r="A29" s="39" t="s">
        <v>55</v>
      </c>
      <c r="B29" s="32" t="s">
        <v>128</v>
      </c>
      <c r="C29" s="33" t="s">
        <v>129</v>
      </c>
      <c r="D29" s="38">
        <v>2124.8</v>
      </c>
      <c r="E29" s="38">
        <f>E30</f>
        <v>1463.41</v>
      </c>
      <c r="F29" s="38">
        <f t="shared" si="0"/>
        <v>68.87283509036143</v>
      </c>
    </row>
    <row r="30" spans="1:6" s="1" customFormat="1" ht="42.75" customHeight="1">
      <c r="A30" s="39" t="s">
        <v>55</v>
      </c>
      <c r="B30" s="32" t="s">
        <v>130</v>
      </c>
      <c r="C30" s="33" t="s">
        <v>2</v>
      </c>
      <c r="D30" s="38">
        <v>2124.8</v>
      </c>
      <c r="E30" s="38">
        <f>E31</f>
        <v>1463.41</v>
      </c>
      <c r="F30" s="38">
        <f t="shared" si="0"/>
        <v>68.87283509036143</v>
      </c>
    </row>
    <row r="31" spans="1:6" s="4" customFormat="1" ht="22.5" customHeight="1">
      <c r="A31" s="39" t="s">
        <v>55</v>
      </c>
      <c r="B31" s="32" t="s">
        <v>131</v>
      </c>
      <c r="C31" s="42" t="s">
        <v>76</v>
      </c>
      <c r="D31" s="38">
        <v>2124.8</v>
      </c>
      <c r="E31" s="38">
        <f>E32</f>
        <v>1463.41</v>
      </c>
      <c r="F31" s="38">
        <f t="shared" si="0"/>
        <v>68.87283509036143</v>
      </c>
    </row>
    <row r="32" spans="1:6" s="1" customFormat="1" ht="35.25" customHeight="1">
      <c r="A32" s="32">
        <v>801</v>
      </c>
      <c r="B32" s="32" t="s">
        <v>132</v>
      </c>
      <c r="C32" s="42" t="s">
        <v>3</v>
      </c>
      <c r="D32" s="38">
        <v>2124.8</v>
      </c>
      <c r="E32" s="38">
        <v>1463.41</v>
      </c>
      <c r="F32" s="38">
        <f t="shared" si="0"/>
        <v>68.87283509036143</v>
      </c>
    </row>
    <row r="33" spans="1:6" s="4" customFormat="1" ht="22.5" customHeight="1">
      <c r="A33" s="39" t="s">
        <v>55</v>
      </c>
      <c r="B33" s="44" t="s">
        <v>64</v>
      </c>
      <c r="C33" s="45" t="s">
        <v>49</v>
      </c>
      <c r="D33" s="38">
        <f>D34</f>
        <v>1742.18</v>
      </c>
      <c r="E33" s="38">
        <f>E34</f>
        <v>398.04</v>
      </c>
      <c r="F33" s="38">
        <f t="shared" si="0"/>
        <v>22.847237369272978</v>
      </c>
    </row>
    <row r="34" spans="1:6" s="1" customFormat="1" ht="46.5" customHeight="1">
      <c r="A34" s="46" t="s">
        <v>55</v>
      </c>
      <c r="B34" s="32" t="s">
        <v>77</v>
      </c>
      <c r="C34" s="41" t="s">
        <v>78</v>
      </c>
      <c r="D34" s="38">
        <f>D35</f>
        <v>1742.18</v>
      </c>
      <c r="E34" s="38">
        <f>E35</f>
        <v>398.04</v>
      </c>
      <c r="F34" s="38">
        <f t="shared" si="0"/>
        <v>22.847237369272978</v>
      </c>
    </row>
    <row r="35" spans="1:6" s="1" customFormat="1" ht="48" customHeight="1">
      <c r="A35" s="47" t="s">
        <v>58</v>
      </c>
      <c r="B35" s="48" t="s">
        <v>79</v>
      </c>
      <c r="C35" s="10" t="s">
        <v>63</v>
      </c>
      <c r="D35" s="38">
        <v>1742.18</v>
      </c>
      <c r="E35" s="38">
        <v>398.04</v>
      </c>
      <c r="F35" s="38">
        <f t="shared" si="0"/>
        <v>22.847237369272978</v>
      </c>
    </row>
    <row r="36" spans="1:6" s="1" customFormat="1" ht="20.25" customHeight="1">
      <c r="A36" s="31"/>
      <c r="B36" s="31"/>
      <c r="C36" s="35" t="s">
        <v>133</v>
      </c>
      <c r="D36" s="36">
        <f>D11+D27</f>
        <v>8917.490000000002</v>
      </c>
      <c r="E36" s="36">
        <f>E27+E10</f>
        <v>4344.87</v>
      </c>
      <c r="F36" s="36">
        <f t="shared" si="0"/>
        <v>48.72301510851146</v>
      </c>
    </row>
    <row r="37" spans="1:6" s="1" customFormat="1" ht="35.25" customHeight="1">
      <c r="A37"/>
      <c r="B37" s="5"/>
      <c r="C37" s="5"/>
      <c r="D37" s="5"/>
      <c r="E37" s="5"/>
      <c r="F37" s="5"/>
    </row>
    <row r="38" spans="1:6" s="4" customFormat="1" ht="35.25" customHeight="1">
      <c r="A38"/>
      <c r="B38" s="5"/>
      <c r="C38" s="5"/>
      <c r="D38" s="5"/>
      <c r="E38" s="5"/>
      <c r="F38" s="5"/>
    </row>
    <row r="39" spans="1:6" s="4" customFormat="1" ht="35.25" customHeight="1">
      <c r="A39"/>
      <c r="B39" s="5"/>
      <c r="C39" s="5"/>
      <c r="D39" s="5"/>
      <c r="E39" s="5"/>
      <c r="F39" s="5"/>
    </row>
    <row r="40" spans="1:6" s="8" customFormat="1" ht="35.25" customHeight="1">
      <c r="A40"/>
      <c r="B40" s="5"/>
      <c r="C40" s="5"/>
      <c r="D40" s="5"/>
      <c r="E40" s="5"/>
      <c r="F40" s="5"/>
    </row>
    <row r="41" spans="1:6" s="8" customFormat="1" ht="12.75">
      <c r="A41"/>
      <c r="B41" s="5"/>
      <c r="C41" s="5"/>
      <c r="D41" s="5"/>
      <c r="E41" s="5"/>
      <c r="F41" s="5"/>
    </row>
    <row r="42" spans="1:6" s="8" customFormat="1" ht="12.75" hidden="1">
      <c r="A42"/>
      <c r="B42" s="5"/>
      <c r="C42" s="5"/>
      <c r="D42" s="5"/>
      <c r="E42" s="5"/>
      <c r="F42" s="5"/>
    </row>
    <row r="43" spans="1:6" s="8" customFormat="1" ht="47.25" customHeight="1">
      <c r="A43"/>
      <c r="B43" s="5"/>
      <c r="C43" s="5"/>
      <c r="D43" s="5"/>
      <c r="E43" s="5"/>
      <c r="F43" s="5"/>
    </row>
    <row r="44" spans="1:6" s="4" customFormat="1" ht="12.75" hidden="1">
      <c r="A44"/>
      <c r="B44" s="5"/>
      <c r="C44" s="5"/>
      <c r="D44" s="5"/>
      <c r="E44" s="5"/>
      <c r="F44" s="5"/>
    </row>
    <row r="45" spans="1:6" s="4" customFormat="1" ht="34.5" customHeight="1">
      <c r="A45"/>
      <c r="B45" s="5"/>
      <c r="C45" s="5"/>
      <c r="D45" s="5"/>
      <c r="E45" s="5"/>
      <c r="F45" s="5"/>
    </row>
    <row r="46" spans="1:6" s="1" customFormat="1" ht="12.75">
      <c r="A46"/>
      <c r="B46" s="5"/>
      <c r="C46" s="5"/>
      <c r="D46" s="5"/>
      <c r="E46" s="5"/>
      <c r="F46" s="5"/>
    </row>
    <row r="47" spans="1:6" s="1" customFormat="1" ht="48" customHeight="1" hidden="1">
      <c r="A47"/>
      <c r="B47" s="5"/>
      <c r="C47" s="5"/>
      <c r="D47" s="5"/>
      <c r="E47" s="5"/>
      <c r="F47" s="5"/>
    </row>
    <row r="48" spans="1:6" s="1" customFormat="1" ht="22.5" customHeight="1" hidden="1">
      <c r="A48"/>
      <c r="B48" s="5"/>
      <c r="C48" s="5"/>
      <c r="D48" s="5"/>
      <c r="E48" s="5"/>
      <c r="F48" s="5"/>
    </row>
    <row r="49" spans="1:6" s="1" customFormat="1" ht="39.75" customHeight="1" hidden="1">
      <c r="A49"/>
      <c r="B49" s="5"/>
      <c r="C49" s="5"/>
      <c r="D49" s="5"/>
      <c r="E49" s="5"/>
      <c r="F49" s="5"/>
    </row>
    <row r="50" spans="1:6" s="1" customFormat="1" ht="17.25" customHeight="1" hidden="1">
      <c r="A50"/>
      <c r="B50" s="5"/>
      <c r="C50" s="5"/>
      <c r="D50" s="5"/>
      <c r="E50" s="5"/>
      <c r="F50" s="5"/>
    </row>
    <row r="51" spans="1:6" s="1" customFormat="1" ht="33.75" customHeight="1" hidden="1">
      <c r="A51"/>
      <c r="B51" s="5"/>
      <c r="C51" s="5"/>
      <c r="D51" s="5"/>
      <c r="E51" s="5"/>
      <c r="F51" s="5"/>
    </row>
    <row r="52" spans="1:6" s="1" customFormat="1" ht="16.5" customHeight="1" hidden="1">
      <c r="A52"/>
      <c r="B52" s="5"/>
      <c r="C52" s="5"/>
      <c r="D52" s="5"/>
      <c r="E52" s="5"/>
      <c r="F52" s="5"/>
    </row>
    <row r="53" spans="1:6" s="1" customFormat="1" ht="32.25" customHeight="1" hidden="1">
      <c r="A53"/>
      <c r="B53" s="5"/>
      <c r="C53" s="5"/>
      <c r="D53" s="5"/>
      <c r="E53" s="5"/>
      <c r="F53" s="5"/>
    </row>
    <row r="54" spans="1:6" s="1" customFormat="1" ht="16.5" customHeight="1" hidden="1">
      <c r="A54"/>
      <c r="B54" s="5"/>
      <c r="C54" s="5"/>
      <c r="D54" s="5"/>
      <c r="E54" s="5"/>
      <c r="F54" s="5"/>
    </row>
    <row r="55" spans="1:6" s="1" customFormat="1" ht="16.5" customHeight="1" hidden="1">
      <c r="A55"/>
      <c r="B55" s="5"/>
      <c r="C55" s="5"/>
      <c r="D55" s="5"/>
      <c r="E55" s="5"/>
      <c r="F55" s="5"/>
    </row>
    <row r="56" spans="1:6" s="1" customFormat="1" ht="16.5" customHeight="1" hidden="1">
      <c r="A56"/>
      <c r="B56" s="5"/>
      <c r="C56" s="5"/>
      <c r="D56" s="5"/>
      <c r="E56" s="5"/>
      <c r="F56" s="5"/>
    </row>
    <row r="57" spans="1:6" s="1" customFormat="1" ht="16.5" customHeight="1" hidden="1">
      <c r="A57"/>
      <c r="B57" s="5"/>
      <c r="C57" s="5"/>
      <c r="D57" s="5"/>
      <c r="E57" s="5"/>
      <c r="F57" s="5"/>
    </row>
    <row r="58" spans="1:6" s="1" customFormat="1" ht="16.5" customHeight="1" hidden="1">
      <c r="A58"/>
      <c r="B58" s="5"/>
      <c r="C58" s="5"/>
      <c r="D58" s="5"/>
      <c r="E58" s="5"/>
      <c r="F58" s="5"/>
    </row>
    <row r="59" spans="1:6" s="1" customFormat="1" ht="16.5" customHeight="1" hidden="1">
      <c r="A59"/>
      <c r="B59" s="5"/>
      <c r="C59" s="5"/>
      <c r="D59" s="5"/>
      <c r="E59" s="5"/>
      <c r="F59" s="5"/>
    </row>
    <row r="60" spans="1:6" s="1" customFormat="1" ht="48" customHeight="1" hidden="1" thickBot="1">
      <c r="A60"/>
      <c r="B60" s="5"/>
      <c r="C60" s="5"/>
      <c r="D60" s="5"/>
      <c r="E60" s="5"/>
      <c r="F60" s="5"/>
    </row>
    <row r="61" spans="1:6" s="4" customFormat="1" ht="32.25" customHeight="1" hidden="1" thickBot="1">
      <c r="A61"/>
      <c r="B61" s="5"/>
      <c r="C61" s="5"/>
      <c r="D61" s="5"/>
      <c r="E61" s="5"/>
      <c r="F61" s="5"/>
    </row>
    <row r="62" spans="1:6" s="1" customFormat="1" ht="32.25" customHeight="1" hidden="1">
      <c r="A62"/>
      <c r="B62" s="5"/>
      <c r="C62" s="5"/>
      <c r="D62" s="5"/>
      <c r="E62" s="5"/>
      <c r="F62" s="5"/>
    </row>
    <row r="63" spans="1:6" s="1" customFormat="1" ht="32.25" customHeight="1">
      <c r="A63"/>
      <c r="B63" s="5"/>
      <c r="C63" s="5"/>
      <c r="D63" s="5"/>
      <c r="E63" s="5"/>
      <c r="F63" s="5"/>
    </row>
    <row r="64" spans="1:6" s="1" customFormat="1" ht="32.25" customHeight="1">
      <c r="A64"/>
      <c r="B64" s="5"/>
      <c r="C64" s="5"/>
      <c r="D64" s="5"/>
      <c r="E64" s="5"/>
      <c r="F64" s="5"/>
    </row>
    <row r="65" spans="1:6" s="1" customFormat="1" ht="30" customHeight="1">
      <c r="A65"/>
      <c r="B65" s="5"/>
      <c r="C65" s="5"/>
      <c r="D65" s="5"/>
      <c r="E65" s="5"/>
      <c r="F65" s="5"/>
    </row>
    <row r="66" spans="1:6" s="1" customFormat="1" ht="53.25" customHeight="1">
      <c r="A66"/>
      <c r="B66" s="5"/>
      <c r="C66" s="5"/>
      <c r="D66" s="5"/>
      <c r="E66" s="5"/>
      <c r="F66" s="5"/>
    </row>
    <row r="67" spans="1:6" s="1" customFormat="1" ht="16.5" customHeight="1">
      <c r="A67"/>
      <c r="B67" s="5"/>
      <c r="C67" s="5"/>
      <c r="D67" s="5"/>
      <c r="E67" s="5"/>
      <c r="F67" s="5"/>
    </row>
    <row r="68" spans="1:6" s="1" customFormat="1" ht="16.5" customHeight="1" hidden="1">
      <c r="A68"/>
      <c r="B68" s="5"/>
      <c r="C68" s="5"/>
      <c r="D68" s="5"/>
      <c r="E68" s="5"/>
      <c r="F68" s="5"/>
    </row>
    <row r="69" spans="1:6" s="1" customFormat="1" ht="16.5" customHeight="1" hidden="1">
      <c r="A69"/>
      <c r="B69" s="5"/>
      <c r="C69" s="5"/>
      <c r="D69" s="5"/>
      <c r="E69" s="5"/>
      <c r="F69" s="5"/>
    </row>
    <row r="70" spans="1:6" s="1" customFormat="1" ht="16.5" customHeight="1" hidden="1">
      <c r="A70"/>
      <c r="B70" s="5"/>
      <c r="C70" s="5"/>
      <c r="D70" s="5"/>
      <c r="E70" s="5"/>
      <c r="F70" s="5"/>
    </row>
    <row r="71" spans="1:6" s="1" customFormat="1" ht="12.75">
      <c r="A71"/>
      <c r="B71" s="5"/>
      <c r="C71" s="5"/>
      <c r="D71" s="5"/>
      <c r="E71" s="5"/>
      <c r="F71" s="5"/>
    </row>
    <row r="72" spans="1:6" s="1" customFormat="1" ht="12.75">
      <c r="A72"/>
      <c r="B72" s="5"/>
      <c r="C72" s="5"/>
      <c r="D72" s="5"/>
      <c r="E72" s="5"/>
      <c r="F72" s="5"/>
    </row>
    <row r="73" spans="1:6" s="1" customFormat="1" ht="12.75">
      <c r="A73"/>
      <c r="B73" s="5"/>
      <c r="C73" s="5"/>
      <c r="D73" s="5"/>
      <c r="E73" s="5"/>
      <c r="F73" s="5"/>
    </row>
    <row r="74" spans="1:6" s="1" customFormat="1" ht="12.75">
      <c r="A74"/>
      <c r="B74" s="5"/>
      <c r="C74" s="5"/>
      <c r="D74" s="5"/>
      <c r="E74" s="5"/>
      <c r="F74" s="5"/>
    </row>
    <row r="76" ht="15" customHeight="1"/>
    <row r="78" ht="12.75" customHeight="1"/>
    <row r="79" ht="12.75" customHeight="1"/>
    <row r="80" ht="12.75" customHeight="1"/>
    <row r="82" ht="26.25" customHeight="1"/>
  </sheetData>
  <mergeCells count="4">
    <mergeCell ref="A1:B1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2015-10-05T03:56:11Z</cp:lastPrinted>
  <dcterms:created xsi:type="dcterms:W3CDTF">2012-05-14T04:22:49Z</dcterms:created>
  <dcterms:modified xsi:type="dcterms:W3CDTF">2015-10-05T04:03:18Z</dcterms:modified>
  <cp:category/>
  <cp:version/>
  <cp:contentType/>
  <cp:contentStatus/>
</cp:coreProperties>
</file>