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11" sheetId="1" r:id="rId1"/>
  </sheets>
  <definedNames>
    <definedName name="__shared_1_0_11">66600+20937</definedName>
    <definedName name="__shared_1_0_7">4978.64+250000</definedName>
    <definedName name="Print_Area_11">#REF!</definedName>
    <definedName name="Print_Area_13">#REF!</definedName>
    <definedName name="Print_Area_15">#REF!</definedName>
    <definedName name="Print_Area_16">#REF!</definedName>
    <definedName name="Print_Area_17">#REF!</definedName>
    <definedName name="Print_Area_19">#REF!</definedName>
    <definedName name="Print_Area_22">#REF!</definedName>
    <definedName name="_xlnm.Print_Area">#REF!</definedName>
    <definedName name="п">#REF!</definedName>
    <definedName name="п_14">#REF!</definedName>
    <definedName name="п_15">#REF!</definedName>
  </definedNames>
  <calcPr calcId="125725" iterateDelta="1E-4"/>
</workbook>
</file>

<file path=xl/calcChain.xml><?xml version="1.0" encoding="utf-8"?>
<calcChain xmlns="http://schemas.openxmlformats.org/spreadsheetml/2006/main">
  <c r="N76" i="1"/>
  <c r="M76"/>
  <c r="K76"/>
  <c r="M33"/>
  <c r="K33"/>
  <c r="N137" l="1"/>
  <c r="N133"/>
  <c r="M133"/>
  <c r="K133"/>
  <c r="I138"/>
  <c r="L138"/>
  <c r="N39"/>
  <c r="N36"/>
  <c r="N33" s="1"/>
  <c r="N53"/>
  <c r="N72"/>
  <c r="N70"/>
  <c r="N69"/>
  <c r="N80"/>
  <c r="N78"/>
  <c r="N77"/>
  <c r="N115"/>
  <c r="N132"/>
  <c r="N130"/>
  <c r="M130"/>
  <c r="N129"/>
  <c r="M129"/>
  <c r="N128"/>
  <c r="M128"/>
  <c r="N116"/>
  <c r="M116"/>
  <c r="N112"/>
  <c r="M112"/>
  <c r="N110"/>
  <c r="M110"/>
  <c r="N103"/>
  <c r="M103"/>
  <c r="N100"/>
  <c r="M100"/>
  <c r="N99"/>
  <c r="M99"/>
  <c r="N98"/>
  <c r="M98"/>
  <c r="N97"/>
  <c r="M97"/>
  <c r="N83"/>
  <c r="M83"/>
  <c r="N82"/>
  <c r="N81" s="1"/>
  <c r="M82"/>
  <c r="M81" s="1"/>
  <c r="N75"/>
  <c r="M75"/>
  <c r="N74"/>
  <c r="M74"/>
  <c r="N73"/>
  <c r="M73"/>
  <c r="N67"/>
  <c r="M67"/>
  <c r="N66"/>
  <c r="M66"/>
  <c r="N65"/>
  <c r="M65"/>
  <c r="N56"/>
  <c r="M56"/>
  <c r="N55"/>
  <c r="M55"/>
  <c r="N52"/>
  <c r="M52"/>
  <c r="N51"/>
  <c r="M51"/>
  <c r="N50"/>
  <c r="M50"/>
  <c r="N32"/>
  <c r="M32"/>
  <c r="N31"/>
  <c r="M31"/>
  <c r="N20"/>
  <c r="M20"/>
  <c r="N19"/>
  <c r="M19"/>
  <c r="N18"/>
  <c r="M18"/>
  <c r="N17"/>
  <c r="M17"/>
  <c r="N11"/>
  <c r="M11"/>
  <c r="K112"/>
  <c r="M138" l="1"/>
  <c r="N138"/>
  <c r="K83" l="1"/>
  <c r="K82"/>
  <c r="L130"/>
  <c r="K130"/>
  <c r="K129" s="1"/>
  <c r="I130"/>
  <c r="L129"/>
  <c r="I129"/>
  <c r="K128"/>
  <c r="L121"/>
  <c r="K121"/>
  <c r="I121"/>
  <c r="L120"/>
  <c r="K120"/>
  <c r="I120"/>
  <c r="L119"/>
  <c r="J119"/>
  <c r="J118"/>
  <c r="J117"/>
  <c r="L116"/>
  <c r="K116"/>
  <c r="I116"/>
  <c r="L112"/>
  <c r="J112"/>
  <c r="L110"/>
  <c r="K110"/>
  <c r="I110"/>
  <c r="J110" s="1"/>
  <c r="L106"/>
  <c r="K106"/>
  <c r="I106"/>
  <c r="L104"/>
  <c r="K104"/>
  <c r="I104"/>
  <c r="L103"/>
  <c r="K103"/>
  <c r="I103"/>
  <c r="J102"/>
  <c r="K100"/>
  <c r="I100"/>
  <c r="L99"/>
  <c r="K99"/>
  <c r="I99"/>
  <c r="K98"/>
  <c r="L97"/>
  <c r="K97"/>
  <c r="I97"/>
  <c r="L95"/>
  <c r="K95"/>
  <c r="J95"/>
  <c r="I95"/>
  <c r="J94"/>
  <c r="K93"/>
  <c r="I93"/>
  <c r="J93" s="1"/>
  <c r="L92"/>
  <c r="K92"/>
  <c r="J92"/>
  <c r="I92"/>
  <c r="L91"/>
  <c r="K91"/>
  <c r="I91"/>
  <c r="J90"/>
  <c r="J87"/>
  <c r="K86"/>
  <c r="J86"/>
  <c r="I86"/>
  <c r="J85"/>
  <c r="L84"/>
  <c r="K84"/>
  <c r="J84"/>
  <c r="I84"/>
  <c r="L83"/>
  <c r="J83"/>
  <c r="L82"/>
  <c r="J82"/>
  <c r="L81"/>
  <c r="K81"/>
  <c r="J81"/>
  <c r="I81"/>
  <c r="J76"/>
  <c r="K75"/>
  <c r="I75"/>
  <c r="J75" s="1"/>
  <c r="K74"/>
  <c r="J74"/>
  <c r="K73"/>
  <c r="I73"/>
  <c r="J73" s="1"/>
  <c r="J70"/>
  <c r="K69"/>
  <c r="I69"/>
  <c r="J69" s="1"/>
  <c r="K67"/>
  <c r="K66"/>
  <c r="I66"/>
  <c r="K65"/>
  <c r="I65"/>
  <c r="J59"/>
  <c r="L57"/>
  <c r="K57"/>
  <c r="I57"/>
  <c r="L56"/>
  <c r="K56"/>
  <c r="J56"/>
  <c r="I56"/>
  <c r="K55"/>
  <c r="K54"/>
  <c r="J54"/>
  <c r="I54"/>
  <c r="K52"/>
  <c r="I52"/>
  <c r="K51"/>
  <c r="J51"/>
  <c r="I51"/>
  <c r="K50"/>
  <c r="J50"/>
  <c r="L44"/>
  <c r="K44"/>
  <c r="J44"/>
  <c r="I44"/>
  <c r="L43"/>
  <c r="K43"/>
  <c r="J43"/>
  <c r="I43"/>
  <c r="L42"/>
  <c r="K42"/>
  <c r="J42"/>
  <c r="I42"/>
  <c r="J39"/>
  <c r="K138"/>
  <c r="J33"/>
  <c r="I33"/>
  <c r="K32"/>
  <c r="J32"/>
  <c r="K31"/>
  <c r="J31"/>
  <c r="J29"/>
  <c r="L24"/>
  <c r="K24"/>
  <c r="J24"/>
  <c r="I24"/>
  <c r="J23"/>
  <c r="I23"/>
  <c r="K20"/>
  <c r="J20"/>
  <c r="I20"/>
  <c r="K19"/>
  <c r="J19"/>
  <c r="I19"/>
  <c r="K18"/>
  <c r="J18"/>
  <c r="K17"/>
  <c r="J17"/>
  <c r="L14"/>
  <c r="K14"/>
  <c r="J14"/>
  <c r="I14"/>
  <c r="L13"/>
  <c r="K13"/>
  <c r="J13"/>
  <c r="I13"/>
  <c r="L11"/>
  <c r="K11"/>
  <c r="I11"/>
</calcChain>
</file>

<file path=xl/sharedStrings.xml><?xml version="1.0" encoding="utf-8"?>
<sst xmlns="http://schemas.openxmlformats.org/spreadsheetml/2006/main" count="703" uniqueCount="135">
  <si>
    <t>Приложение 10
к решению «О бюджете 
муниципального образования Купчегенское сельское поселение
на 2017 год и на плановый период 2018 и 2019 г.г."</t>
  </si>
  <si>
    <t>Ведомственная структура расходов  бюджета муниципального образования Купчегенское сельское поселение  на 2017 год"</t>
  </si>
  <si>
    <t>(тыс. рублей)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</si>
  <si>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</si>
  <si>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</si>
  <si>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</si>
  <si>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</si>
  <si>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</si>
  <si>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</si>
  <si>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</si>
  <si>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Сумма</t>
  </si>
  <si>
    <t>Изменение на 2016 год (+;-)</t>
  </si>
  <si>
    <t>Сумма  на 2017 год</t>
  </si>
  <si>
    <t>Сумма на 2017 год</t>
  </si>
  <si>
    <t>3</t>
  </si>
  <si>
    <t>4</t>
  </si>
  <si>
    <t>5</t>
  </si>
  <si>
    <t>6</t>
  </si>
  <si>
    <t>7</t>
  </si>
  <si>
    <t>1.</t>
  </si>
  <si>
    <t>Администрация Купчегенского сельского поселения</t>
  </si>
  <si>
    <t>801</t>
  </si>
  <si>
    <t>1.1.</t>
  </si>
  <si>
    <t>Общегосударственные расходы</t>
  </si>
  <si>
    <t>01</t>
  </si>
  <si>
    <t>000</t>
  </si>
  <si>
    <t>Непрограммные направления деятельности местной администрации</t>
  </si>
  <si>
    <t>02</t>
  </si>
  <si>
    <t>9900801</t>
  </si>
  <si>
    <t>Высшее должностное лицо сельского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</si>
  <si>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</si>
  <si>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</si>
  <si>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высшего должностного лица субъекта РФ и муниципального образования</t>
  </si>
  <si>
    <t>Непрограммные направления деятельность</t>
  </si>
  <si>
    <t>9900000000</t>
  </si>
  <si>
    <t>9900001100</t>
  </si>
  <si>
    <t>990А001100</t>
  </si>
  <si>
    <t>Взносы по обязательному социальному страхованию</t>
  </si>
  <si>
    <t>129</t>
  </si>
  <si>
    <t>Муниципальная программа "Комплексное развитие территории Купчегенского сельского поселения на 2015-2018г.г"</t>
  </si>
  <si>
    <t>04</t>
  </si>
  <si>
    <t>0100000</t>
  </si>
  <si>
    <t>АВЦП "Обеспечение деятельности Администрации муниципального образования Купчегенское сельское поселение на 2015-2018 г.г."</t>
  </si>
  <si>
    <t>0100801</t>
  </si>
  <si>
    <t>Иные выплаты персоналу, за исключением фонда оплаты труда</t>
  </si>
  <si>
    <t>122</t>
  </si>
  <si>
    <t>Закупка товаров, работ,  услуг  в сфере информационно-коммуникационных технологий для муниципальных нужд</t>
  </si>
  <si>
    <t>242</t>
  </si>
  <si>
    <t>Прочая закупка товаров, работ и услуг для обеспечения государственных(муниципальных) нужд</t>
  </si>
  <si>
    <t>244</t>
  </si>
  <si>
    <t>Уплата налога на имущество организаций и земельного налога</t>
  </si>
  <si>
    <t>0101000</t>
  </si>
  <si>
    <t>851</t>
  </si>
  <si>
    <t>Уплата прочих налогов, сборов и иных платежей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</si>
  <si>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</si>
  <si>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</si>
  <si>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0100000000</t>
  </si>
  <si>
    <t>010А101100</t>
  </si>
  <si>
    <t>Фонд оплаты труда государственных (муниципальных) органов</t>
  </si>
  <si>
    <t>010А101110</t>
  </si>
  <si>
    <t>010А101190</t>
  </si>
  <si>
    <t>Непрограммные направления деятельности</t>
  </si>
  <si>
    <t>11</t>
  </si>
  <si>
    <t>9900000</t>
  </si>
  <si>
    <t>99000Ш2</t>
  </si>
  <si>
    <t>Резервные фонды органов местного самоуправления</t>
  </si>
  <si>
    <t>Резервные средства</t>
  </si>
  <si>
    <t>870</t>
  </si>
  <si>
    <t>Резервные фонды</t>
  </si>
  <si>
    <t>990000Ш600</t>
  </si>
  <si>
    <t>1.2.</t>
  </si>
  <si>
    <t>Национальная оборона</t>
  </si>
  <si>
    <t>Мобилизационная 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</si>
  <si>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</si>
  <si>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</si>
  <si>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9905118</t>
  </si>
  <si>
    <t>Подпрограмма «Развитие экономического и налогового потенциала Купчегенского сельского поселения на 2015-20188 г.г.»</t>
  </si>
  <si>
    <t>0110000000</t>
  </si>
  <si>
    <t>Мероприятие на осуществление полномочий по первичному воинскому учету, где отсутствуют военные комиссариаты в рамках попрограммы «Развитие экономического  и налогового потенциала Купчегенского сельского поселения на 2015-2018 г.г»</t>
  </si>
  <si>
    <t>0110351180</t>
  </si>
  <si>
    <t>-</t>
  </si>
  <si>
    <t>Подпрограмма "Повышение качества управления муниципальным имуществом и земельными ресурсами Купчегенского сельского поселения на 2015-2018г"</t>
  </si>
  <si>
    <t>12</t>
  </si>
  <si>
    <t>0140000</t>
  </si>
  <si>
    <t>1.3.</t>
  </si>
  <si>
    <t>Национальная экономика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</si>
  <si>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Купчегенского сельского поселения 2015-2018 г.г.»</t>
  </si>
  <si>
    <t>0110400000</t>
  </si>
  <si>
    <t>БЛАГОУСТРОЙСТВО</t>
  </si>
  <si>
    <t>05</t>
  </si>
  <si>
    <t>ВЦП "Развитие систем жизнеобеспечения на 2015-2018 гг."</t>
  </si>
  <si>
    <t>0121000</t>
  </si>
  <si>
    <t>ВЦП "Развитие систем жизнеобеспечения на МО Купчегенское сельское поселение2015-2018 гг."</t>
  </si>
  <si>
    <t>Мероприятия  в области благоустройства  в рамках ВЦП "Развитие систем жизнеобеспечения МО Купчегенское сельское поселениена 2015-2018 гг."</t>
  </si>
  <si>
    <t>Другие вопросы вобласти жилищно-коммунального хозяйство</t>
  </si>
  <si>
    <t>0029900</t>
  </si>
  <si>
    <t>ОБРАЗОВАНИЕ</t>
  </si>
  <si>
    <t>07</t>
  </si>
  <si>
    <t>Муниципальная программа "Экономическое развитие муниципального образования «Купчегенское сельское поселение»</t>
  </si>
  <si>
    <t>9900002</t>
  </si>
  <si>
    <t>Подпрограмма "Развитие социально-культурной сферы  в муниципальном образовании Купчегенское сельское поселение  на 2015-2018 гг."</t>
  </si>
  <si>
    <t>0130000</t>
  </si>
  <si>
    <t>0131000</t>
  </si>
  <si>
    <t>1.4.</t>
  </si>
  <si>
    <t>0130000000</t>
  </si>
  <si>
    <t>Развитие  молодежной политики в рамках подпрограммы "Развитие социально-культурной сферы  в муниципальном образовании Купчегенское сельское поселение  на 2015-2018 гг."</t>
  </si>
  <si>
    <t>0130100000</t>
  </si>
  <si>
    <t>1.5.</t>
  </si>
  <si>
    <t>КУЛЬТУРА И КИНЕМАТОГРАФИЯ</t>
  </si>
  <si>
    <t>08</t>
  </si>
  <si>
    <t>Культура</t>
  </si>
  <si>
    <t>Муниципальная программа "Экономическое развитие муниципального образования «Хабаровское сельское поселение»</t>
  </si>
  <si>
    <t>0132000</t>
  </si>
  <si>
    <t>Перечисления другим бюджетам бюджетной системы РФ</t>
  </si>
  <si>
    <t>251</t>
  </si>
  <si>
    <t>Развитие  культуры в рамках подпрограммы "Развитие социально-культурной сферы  в муниципальном образовании Купчегенское сельское поселение  на 2015-2018 гг."</t>
  </si>
  <si>
    <t>0130200000</t>
  </si>
  <si>
    <t>1.6.</t>
  </si>
  <si>
    <t>ПРОЧИЕ МЕРОПРИЯТИЯ</t>
  </si>
  <si>
    <t>Развитие физической культуры, спорта в рамках подпрограмма "Развитие социально-культурной сферы  в муниципальном образовании Купчегенское сельское поселение  на 2015-2018 гг."</t>
  </si>
  <si>
    <t>0133000</t>
  </si>
  <si>
    <t>0130300000</t>
  </si>
  <si>
    <t>Условно утверждаемые расходы</t>
  </si>
  <si>
    <t>ВСЕГО РАСХОДОВ</t>
  </si>
  <si>
    <t>0120100000</t>
  </si>
  <si>
    <t>1.7.</t>
  </si>
  <si>
    <t>Развитие молодежной политики в рамках подпрограммы "Развитие социально-культурной сферы в муниципальном образовании Купчегенское сельское поселениена 2015-2018 гг."</t>
  </si>
  <si>
    <t>0130300001</t>
  </si>
  <si>
    <t>Изменение</t>
  </si>
  <si>
    <t>Сумма с учетом изменений на 2017 год, тыс.рублей</t>
  </si>
  <si>
    <t>243</t>
  </si>
  <si>
    <t xml:space="preserve">Пени, штрафы за несвоевременную уплату налогов </t>
  </si>
  <si>
    <t>853</t>
  </si>
  <si>
    <t>540</t>
  </si>
  <si>
    <t>Перечисление средств по соглашению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</si>
</sst>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_р_._-;\-* #,##0.00_р_._-;_-* \-??_р_._-;_-@_-"/>
    <numFmt numFmtId="165" formatCode="_-* #,##0.00&quot;р.&quot;_-;\-* #,##0.00&quot;р.&quot;_-;_-* \-??&quot;р.&quot;_-;_-@_-"/>
  </numFmts>
  <fonts count="12">
    <font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11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49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49" fontId="5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7" fillId="0" borderId="0" xfId="0" applyFont="1"/>
    <xf numFmtId="164" fontId="8" fillId="0" borderId="1" xfId="0" applyNumberFormat="1" applyFont="1" applyBorder="1" applyAlignment="1"/>
    <xf numFmtId="164" fontId="6" fillId="0" borderId="1" xfId="0" applyNumberFormat="1" applyFont="1" applyBorder="1" applyAlignment="1"/>
    <xf numFmtId="0" fontId="9" fillId="0" borderId="1" xfId="0" applyFont="1" applyBorder="1" applyAlignment="1">
      <alignment horizontal="left" wrapText="1"/>
    </xf>
    <xf numFmtId="49" fontId="6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wrapText="1"/>
    </xf>
    <xf numFmtId="164" fontId="10" fillId="0" borderId="1" xfId="0" applyNumberFormat="1" applyFont="1" applyBorder="1" applyAlignment="1"/>
    <xf numFmtId="164" fontId="8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wrapText="1"/>
    </xf>
    <xf numFmtId="49" fontId="8" fillId="3" borderId="1" xfId="0" applyNumberFormat="1" applyFont="1" applyFill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wrapText="1"/>
    </xf>
    <xf numFmtId="164" fontId="8" fillId="3" borderId="1" xfId="0" applyNumberFormat="1" applyFont="1" applyFill="1" applyBorder="1" applyAlignment="1">
      <alignment wrapText="1"/>
    </xf>
    <xf numFmtId="0" fontId="0" fillId="3" borderId="0" xfId="0" applyFill="1"/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wrapText="1"/>
    </xf>
    <xf numFmtId="0" fontId="0" fillId="2" borderId="0" xfId="0" applyFill="1"/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top" wrapText="1"/>
    </xf>
    <xf numFmtId="164" fontId="8" fillId="0" borderId="1" xfId="1" applyNumberFormat="1" applyFont="1" applyBorder="1" applyAlignment="1" applyProtection="1"/>
    <xf numFmtId="164" fontId="6" fillId="0" borderId="1" xfId="1" applyNumberFormat="1" applyFont="1" applyBorder="1" applyAlignment="1" applyProtection="1"/>
    <xf numFmtId="164" fontId="8" fillId="0" borderId="1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8" fillId="0" borderId="1" xfId="0" applyFont="1" applyBorder="1"/>
    <xf numFmtId="0" fontId="8" fillId="0" borderId="1" xfId="0" applyFont="1" applyBorder="1" applyAlignment="1" applyProtection="1">
      <alignment wrapText="1"/>
    </xf>
    <xf numFmtId="0" fontId="6" fillId="0" borderId="1" xfId="0" applyFont="1" applyBorder="1" applyAlignment="1" applyProtection="1">
      <alignment wrapText="1"/>
    </xf>
    <xf numFmtId="43" fontId="8" fillId="0" borderId="1" xfId="0" applyNumberFormat="1" applyFont="1" applyBorder="1"/>
    <xf numFmtId="0" fontId="8" fillId="3" borderId="1" xfId="0" applyFont="1" applyFill="1" applyBorder="1"/>
    <xf numFmtId="0" fontId="8" fillId="2" borderId="1" xfId="0" applyFont="1" applyFill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38"/>
  <sheetViews>
    <sheetView tabSelected="1" topLeftCell="A83" zoomScale="75" zoomScaleNormal="75" zoomScalePageLayoutView="60" workbookViewId="0">
      <selection activeCell="E112" sqref="E112"/>
    </sheetView>
  </sheetViews>
  <sheetFormatPr defaultRowHeight="12.75"/>
  <cols>
    <col min="1" max="1" width="5.42578125"/>
    <col min="2" max="2" width="61.28515625"/>
    <col min="3" max="3" width="0" hidden="1"/>
    <col min="4" max="4" width="11.85546875"/>
    <col min="5" max="5" width="9.42578125"/>
    <col min="6" max="6" width="11"/>
    <col min="7" max="7" width="16.42578125"/>
    <col min="8" max="8" width="13.85546875"/>
    <col min="9" max="10" width="0" hidden="1"/>
    <col min="11" max="11" width="0" hidden="1" customWidth="1"/>
    <col min="12" max="12" width="0" hidden="1"/>
    <col min="13" max="13" width="14.42578125" hidden="1" customWidth="1"/>
    <col min="14" max="14" width="18" customWidth="1"/>
    <col min="15" max="1025" width="9.42578125"/>
  </cols>
  <sheetData>
    <row r="2" spans="1:14">
      <c r="H2" s="75"/>
      <c r="I2" s="75"/>
      <c r="J2" s="75"/>
      <c r="K2" s="75"/>
    </row>
    <row r="3" spans="1:14" ht="39" customHeight="1">
      <c r="A3" s="2"/>
      <c r="B3" s="3"/>
      <c r="C3" s="4"/>
      <c r="D3" s="4"/>
      <c r="E3" s="4"/>
      <c r="F3" s="4"/>
      <c r="G3" s="4"/>
      <c r="H3" s="78" t="s">
        <v>0</v>
      </c>
      <c r="I3" s="78"/>
      <c r="J3" s="78"/>
      <c r="K3" s="78"/>
      <c r="L3" s="78"/>
      <c r="M3" s="78"/>
      <c r="N3" s="78"/>
    </row>
    <row r="4" spans="1:14" ht="72.75" customHeight="1">
      <c r="A4" s="2"/>
      <c r="B4" s="3"/>
      <c r="C4" s="4"/>
      <c r="D4" s="4"/>
      <c r="E4" s="4"/>
      <c r="F4" s="4"/>
      <c r="G4" s="4"/>
      <c r="H4" s="78"/>
      <c r="I4" s="78"/>
      <c r="J4" s="78"/>
      <c r="K4" s="78"/>
      <c r="L4" s="78"/>
      <c r="M4" s="78"/>
      <c r="N4" s="78"/>
    </row>
    <row r="5" spans="1:14" ht="41.25" customHeight="1">
      <c r="A5" s="79" t="s">
        <v>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hidden="1">
      <c r="A6" s="1"/>
    </row>
    <row r="7" spans="1:14" ht="15.75" hidden="1">
      <c r="A7" s="5"/>
      <c r="B7" s="5"/>
      <c r="C7" s="5"/>
      <c r="D7" s="5"/>
      <c r="E7" s="5"/>
      <c r="F7" s="5"/>
      <c r="G7" s="6"/>
      <c r="H7" s="76" t="s">
        <v>2</v>
      </c>
      <c r="I7" s="76"/>
      <c r="J7" s="76"/>
      <c r="K7" s="76"/>
    </row>
    <row r="8" spans="1:14" s="9" customFormat="1" ht="110.25">
      <c r="A8" s="7" t="s">
        <v>3</v>
      </c>
      <c r="B8" s="7" t="s">
        <v>4</v>
      </c>
      <c r="C8" s="8" t="s">
        <v>5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  <c r="K8" s="7" t="s">
        <v>12</v>
      </c>
      <c r="L8" s="7" t="s">
        <v>13</v>
      </c>
      <c r="M8" s="66" t="s">
        <v>128</v>
      </c>
      <c r="N8" s="67" t="s">
        <v>129</v>
      </c>
    </row>
    <row r="9" spans="1:14" ht="15.75">
      <c r="A9" s="10">
        <v>1</v>
      </c>
      <c r="B9" s="10">
        <v>2</v>
      </c>
      <c r="C9" s="11" t="s">
        <v>14</v>
      </c>
      <c r="D9" s="11" t="s">
        <v>14</v>
      </c>
      <c r="E9" s="11" t="s">
        <v>15</v>
      </c>
      <c r="F9" s="11" t="s">
        <v>16</v>
      </c>
      <c r="G9" s="11" t="s">
        <v>17</v>
      </c>
      <c r="H9" s="11" t="s">
        <v>18</v>
      </c>
      <c r="I9" s="11"/>
      <c r="J9" s="10">
        <v>8</v>
      </c>
      <c r="K9" s="10">
        <v>9</v>
      </c>
      <c r="L9" s="69"/>
      <c r="M9" s="69"/>
      <c r="N9" s="69"/>
    </row>
    <row r="10" spans="1:14" ht="15.75">
      <c r="A10" s="7" t="s">
        <v>19</v>
      </c>
      <c r="B10" s="7" t="s">
        <v>20</v>
      </c>
      <c r="C10" s="8" t="s">
        <v>21</v>
      </c>
      <c r="D10" s="8" t="s">
        <v>21</v>
      </c>
      <c r="E10" s="11"/>
      <c r="F10" s="11"/>
      <c r="G10" s="11"/>
      <c r="H10" s="11"/>
      <c r="I10" s="11"/>
      <c r="J10" s="10"/>
      <c r="K10" s="10"/>
      <c r="L10" s="69"/>
      <c r="M10" s="69"/>
      <c r="N10" s="69"/>
    </row>
    <row r="11" spans="1:14" ht="25.5" customHeight="1">
      <c r="A11" s="7" t="s">
        <v>22</v>
      </c>
      <c r="B11" s="12" t="s">
        <v>23</v>
      </c>
      <c r="C11" s="13" t="s">
        <v>21</v>
      </c>
      <c r="D11" s="13" t="s">
        <v>21</v>
      </c>
      <c r="E11" s="13" t="s">
        <v>24</v>
      </c>
      <c r="F11" s="13"/>
      <c r="G11" s="13"/>
      <c r="H11" s="13" t="s">
        <v>25</v>
      </c>
      <c r="I11" s="14">
        <f>I13+I24+I42</f>
        <v>1338.1</v>
      </c>
      <c r="J11" s="14">
        <v>0</v>
      </c>
      <c r="K11" s="15">
        <f>K17+K31+K50</f>
        <v>1342.54</v>
      </c>
      <c r="L11" s="15">
        <f>L13+L24</f>
        <v>1337.1</v>
      </c>
      <c r="M11" s="15">
        <f t="shared" ref="M11:N11" si="0">M17+M31+M50</f>
        <v>28</v>
      </c>
      <c r="N11" s="15">
        <f t="shared" si="0"/>
        <v>1432.78</v>
      </c>
    </row>
    <row r="12" spans="1:14" ht="15.75" hidden="1">
      <c r="A12" s="10"/>
      <c r="B12" s="68"/>
      <c r="C12" s="16"/>
      <c r="D12" s="16"/>
      <c r="E12" s="17"/>
      <c r="F12" s="17"/>
      <c r="G12" s="17"/>
      <c r="H12" s="17"/>
      <c r="I12" s="14"/>
      <c r="J12" s="14"/>
      <c r="K12" s="15"/>
      <c r="L12" s="15"/>
      <c r="M12" s="69"/>
      <c r="N12" s="69"/>
    </row>
    <row r="13" spans="1:14" ht="12.75" hidden="1" customHeight="1">
      <c r="A13" s="10"/>
      <c r="B13" s="18" t="s">
        <v>26</v>
      </c>
      <c r="C13" s="16" t="s">
        <v>21</v>
      </c>
      <c r="D13" s="16"/>
      <c r="E13" s="17" t="s">
        <v>24</v>
      </c>
      <c r="F13" s="17" t="s">
        <v>27</v>
      </c>
      <c r="G13" s="17" t="s">
        <v>28</v>
      </c>
      <c r="H13" s="17"/>
      <c r="I13" s="14">
        <f t="shared" ref="I13:L14" si="1">I14</f>
        <v>370.96</v>
      </c>
      <c r="J13" s="14">
        <f t="shared" si="1"/>
        <v>0</v>
      </c>
      <c r="K13" s="15">
        <f t="shared" si="1"/>
        <v>0</v>
      </c>
      <c r="L13" s="15">
        <f t="shared" si="1"/>
        <v>370.96</v>
      </c>
      <c r="M13" s="69"/>
      <c r="N13" s="69"/>
    </row>
    <row r="14" spans="1:14" ht="15.75" hidden="1">
      <c r="A14" s="10"/>
      <c r="B14" s="69" t="s">
        <v>29</v>
      </c>
      <c r="C14" s="16" t="s">
        <v>21</v>
      </c>
      <c r="D14" s="16"/>
      <c r="E14" s="17" t="s">
        <v>24</v>
      </c>
      <c r="F14" s="17" t="s">
        <v>27</v>
      </c>
      <c r="G14" s="17" t="s">
        <v>28</v>
      </c>
      <c r="H14" s="17"/>
      <c r="I14" s="14">
        <f t="shared" si="1"/>
        <v>370.96</v>
      </c>
      <c r="J14" s="14">
        <f t="shared" si="1"/>
        <v>0</v>
      </c>
      <c r="K14" s="15">
        <f t="shared" si="1"/>
        <v>0</v>
      </c>
      <c r="L14" s="15">
        <f t="shared" si="1"/>
        <v>370.96</v>
      </c>
      <c r="M14" s="69"/>
      <c r="N14" s="69"/>
    </row>
    <row r="15" spans="1:14" ht="12.75" hidden="1" customHeight="1">
      <c r="A15" s="10"/>
      <c r="B15" s="19" t="s">
        <v>30</v>
      </c>
      <c r="C15" s="16" t="s">
        <v>21</v>
      </c>
      <c r="D15" s="16"/>
      <c r="E15" s="17" t="s">
        <v>24</v>
      </c>
      <c r="F15" s="17" t="s">
        <v>27</v>
      </c>
      <c r="G15" s="17" t="s">
        <v>28</v>
      </c>
      <c r="H15" s="17" t="s">
        <v>31</v>
      </c>
      <c r="I15" s="14">
        <v>370.96</v>
      </c>
      <c r="J15" s="14">
        <v>0</v>
      </c>
      <c r="K15" s="15">
        <v>0</v>
      </c>
      <c r="L15" s="15">
        <v>370.96</v>
      </c>
      <c r="M15" s="69"/>
      <c r="N15" s="69"/>
    </row>
    <row r="16" spans="1:14" ht="12.75" hidden="1" customHeight="1">
      <c r="A16" s="10"/>
      <c r="B16" s="18"/>
      <c r="C16" s="16"/>
      <c r="D16" s="16"/>
      <c r="E16" s="17"/>
      <c r="F16" s="17"/>
      <c r="G16" s="17"/>
      <c r="H16" s="17"/>
      <c r="I16" s="15"/>
      <c r="J16" s="15"/>
      <c r="K16" s="15"/>
      <c r="L16" s="15"/>
      <c r="M16" s="69"/>
      <c r="N16" s="69"/>
    </row>
    <row r="17" spans="1:14" ht="35.450000000000003" customHeight="1">
      <c r="A17" s="10"/>
      <c r="B17" s="20" t="s">
        <v>32</v>
      </c>
      <c r="C17" s="16" t="s">
        <v>21</v>
      </c>
      <c r="D17" s="16" t="s">
        <v>21</v>
      </c>
      <c r="E17" s="17" t="s">
        <v>24</v>
      </c>
      <c r="F17" s="17" t="s">
        <v>27</v>
      </c>
      <c r="G17" s="17"/>
      <c r="H17" s="17"/>
      <c r="I17" s="15"/>
      <c r="J17" s="14">
        <f t="shared" ref="J17:N19" si="2">J18</f>
        <v>0</v>
      </c>
      <c r="K17" s="14">
        <f t="shared" si="2"/>
        <v>366.16</v>
      </c>
      <c r="L17" s="15"/>
      <c r="M17" s="14">
        <f t="shared" si="2"/>
        <v>0</v>
      </c>
      <c r="N17" s="14">
        <f t="shared" si="2"/>
        <v>344.8</v>
      </c>
    </row>
    <row r="18" spans="1:14" ht="21.4" customHeight="1">
      <c r="A18" s="10"/>
      <c r="B18" s="18" t="s">
        <v>33</v>
      </c>
      <c r="C18" s="16" t="s">
        <v>21</v>
      </c>
      <c r="D18" s="16" t="s">
        <v>21</v>
      </c>
      <c r="E18" s="17" t="s">
        <v>24</v>
      </c>
      <c r="F18" s="17" t="s">
        <v>27</v>
      </c>
      <c r="G18" s="17" t="s">
        <v>34</v>
      </c>
      <c r="H18" s="17"/>
      <c r="I18" s="15"/>
      <c r="J18" s="14">
        <f t="shared" si="2"/>
        <v>0</v>
      </c>
      <c r="K18" s="14">
        <f t="shared" si="2"/>
        <v>366.16</v>
      </c>
      <c r="L18" s="15"/>
      <c r="M18" s="14">
        <f t="shared" si="2"/>
        <v>0</v>
      </c>
      <c r="N18" s="14">
        <f t="shared" si="2"/>
        <v>344.8</v>
      </c>
    </row>
    <row r="19" spans="1:14" ht="33.75" customHeight="1">
      <c r="A19" s="10"/>
      <c r="B19" s="18" t="s">
        <v>26</v>
      </c>
      <c r="C19" s="16" t="s">
        <v>21</v>
      </c>
      <c r="D19" s="16" t="s">
        <v>21</v>
      </c>
      <c r="E19" s="17" t="s">
        <v>24</v>
      </c>
      <c r="F19" s="17" t="s">
        <v>27</v>
      </c>
      <c r="G19" s="17" t="s">
        <v>35</v>
      </c>
      <c r="H19" s="17"/>
      <c r="I19" s="15">
        <f>I20</f>
        <v>0</v>
      </c>
      <c r="J19" s="14">
        <f t="shared" si="2"/>
        <v>0</v>
      </c>
      <c r="K19" s="14">
        <f t="shared" si="2"/>
        <v>366.16</v>
      </c>
      <c r="L19" s="15"/>
      <c r="M19" s="14">
        <f t="shared" si="2"/>
        <v>0</v>
      </c>
      <c r="N19" s="14">
        <f t="shared" si="2"/>
        <v>344.8</v>
      </c>
    </row>
    <row r="20" spans="1:14" ht="16.5" customHeight="1">
      <c r="A20" s="10"/>
      <c r="B20" s="69" t="s">
        <v>29</v>
      </c>
      <c r="C20" s="16" t="s">
        <v>21</v>
      </c>
      <c r="D20" s="16" t="s">
        <v>21</v>
      </c>
      <c r="E20" s="17" t="s">
        <v>24</v>
      </c>
      <c r="F20" s="17" t="s">
        <v>27</v>
      </c>
      <c r="G20" s="17" t="s">
        <v>36</v>
      </c>
      <c r="H20" s="17"/>
      <c r="I20" s="15">
        <f>I21</f>
        <v>0</v>
      </c>
      <c r="J20" s="14">
        <f>J21+J22</f>
        <v>0</v>
      </c>
      <c r="K20" s="14">
        <f>K21+K22</f>
        <v>366.16</v>
      </c>
      <c r="L20" s="15"/>
      <c r="M20" s="14">
        <f t="shared" ref="M20:N20" si="3">M21+M22</f>
        <v>0</v>
      </c>
      <c r="N20" s="14">
        <f t="shared" si="3"/>
        <v>344.8</v>
      </c>
    </row>
    <row r="21" spans="1:14" ht="48" customHeight="1">
      <c r="A21" s="10"/>
      <c r="B21" s="19" t="s">
        <v>30</v>
      </c>
      <c r="C21" s="16" t="s">
        <v>21</v>
      </c>
      <c r="D21" s="16" t="s">
        <v>21</v>
      </c>
      <c r="E21" s="17" t="s">
        <v>24</v>
      </c>
      <c r="F21" s="17" t="s">
        <v>27</v>
      </c>
      <c r="G21" s="17" t="s">
        <v>36</v>
      </c>
      <c r="H21" s="17" t="s">
        <v>31</v>
      </c>
      <c r="I21" s="15">
        <v>0</v>
      </c>
      <c r="J21" s="14">
        <v>0</v>
      </c>
      <c r="K21" s="14">
        <v>277.60000000000002</v>
      </c>
      <c r="L21" s="15"/>
      <c r="M21" s="69"/>
      <c r="N21" s="72">
        <v>280.24</v>
      </c>
    </row>
    <row r="22" spans="1:14" ht="22.5" customHeight="1">
      <c r="A22" s="10"/>
      <c r="B22" s="19" t="s">
        <v>37</v>
      </c>
      <c r="C22" s="16" t="s">
        <v>21</v>
      </c>
      <c r="D22" s="16" t="s">
        <v>21</v>
      </c>
      <c r="E22" s="17" t="s">
        <v>24</v>
      </c>
      <c r="F22" s="17" t="s">
        <v>27</v>
      </c>
      <c r="G22" s="17" t="s">
        <v>36</v>
      </c>
      <c r="H22" s="17" t="s">
        <v>38</v>
      </c>
      <c r="I22" s="15">
        <v>0</v>
      </c>
      <c r="J22" s="14">
        <v>0</v>
      </c>
      <c r="K22" s="14">
        <v>88.56</v>
      </c>
      <c r="L22" s="15"/>
      <c r="M22" s="69"/>
      <c r="N22" s="72">
        <v>64.56</v>
      </c>
    </row>
    <row r="23" spans="1:14" ht="12.75" hidden="1" customHeight="1">
      <c r="A23" s="10"/>
      <c r="B23" s="21" t="s">
        <v>39</v>
      </c>
      <c r="C23" s="16" t="s">
        <v>21</v>
      </c>
      <c r="D23" s="16" t="s">
        <v>21</v>
      </c>
      <c r="E23" s="17" t="s">
        <v>24</v>
      </c>
      <c r="F23" s="17" t="s">
        <v>40</v>
      </c>
      <c r="G23" s="17" t="s">
        <v>41</v>
      </c>
      <c r="H23" s="17"/>
      <c r="I23" s="14">
        <f>I24</f>
        <v>966.14</v>
      </c>
      <c r="J23" s="14">
        <f>J24</f>
        <v>0</v>
      </c>
      <c r="K23" s="14"/>
      <c r="L23" s="15"/>
      <c r="M23" s="69"/>
      <c r="N23" s="69"/>
    </row>
    <row r="24" spans="1:14" ht="12.75" hidden="1" customHeight="1">
      <c r="A24" s="10"/>
      <c r="B24" s="18" t="s">
        <v>42</v>
      </c>
      <c r="C24" s="16" t="s">
        <v>21</v>
      </c>
      <c r="D24" s="16" t="s">
        <v>21</v>
      </c>
      <c r="E24" s="17" t="s">
        <v>24</v>
      </c>
      <c r="F24" s="17" t="s">
        <v>40</v>
      </c>
      <c r="G24" s="17" t="s">
        <v>43</v>
      </c>
      <c r="H24" s="17"/>
      <c r="I24" s="14">
        <f>I25+I26+I27+I28+I30</f>
        <v>966.14</v>
      </c>
      <c r="J24" s="14">
        <f>J25+J27+J28+J29+J30</f>
        <v>0</v>
      </c>
      <c r="K24" s="15">
        <f>K25+K26+K27+K28+K30</f>
        <v>0</v>
      </c>
      <c r="L24" s="15">
        <f>L25+L27+L28+L29+L30</f>
        <v>966.14</v>
      </c>
      <c r="M24" s="69"/>
      <c r="N24" s="69"/>
    </row>
    <row r="25" spans="1:14" ht="12.75" hidden="1" customHeight="1">
      <c r="A25" s="10"/>
      <c r="B25" s="22" t="s">
        <v>30</v>
      </c>
      <c r="C25" s="16" t="s">
        <v>21</v>
      </c>
      <c r="D25" s="16" t="s">
        <v>21</v>
      </c>
      <c r="E25" s="17" t="s">
        <v>24</v>
      </c>
      <c r="F25" s="17" t="s">
        <v>40</v>
      </c>
      <c r="G25" s="17" t="s">
        <v>43</v>
      </c>
      <c r="H25" s="17" t="s">
        <v>31</v>
      </c>
      <c r="I25" s="14">
        <v>806.14</v>
      </c>
      <c r="J25" s="14">
        <v>0</v>
      </c>
      <c r="K25" s="15">
        <v>0</v>
      </c>
      <c r="L25" s="15">
        <v>698.49</v>
      </c>
      <c r="M25" s="69"/>
      <c r="N25" s="69"/>
    </row>
    <row r="26" spans="1:14" ht="12.75" hidden="1" customHeight="1">
      <c r="A26" s="10"/>
      <c r="B26" s="23" t="s">
        <v>44</v>
      </c>
      <c r="C26" s="16" t="s">
        <v>21</v>
      </c>
      <c r="D26" s="16" t="s">
        <v>21</v>
      </c>
      <c r="E26" s="17" t="s">
        <v>24</v>
      </c>
      <c r="F26" s="17" t="s">
        <v>40</v>
      </c>
      <c r="G26" s="17" t="s">
        <v>43</v>
      </c>
      <c r="H26" s="17" t="s">
        <v>45</v>
      </c>
      <c r="I26" s="15"/>
      <c r="J26" s="14"/>
      <c r="K26" s="15"/>
      <c r="L26" s="15">
        <v>0</v>
      </c>
      <c r="M26" s="69"/>
      <c r="N26" s="69"/>
    </row>
    <row r="27" spans="1:14" ht="12.75" hidden="1" customHeight="1">
      <c r="A27" s="10"/>
      <c r="B27" s="23" t="s">
        <v>46</v>
      </c>
      <c r="C27" s="16" t="s">
        <v>21</v>
      </c>
      <c r="D27" s="16" t="s">
        <v>21</v>
      </c>
      <c r="E27" s="17" t="s">
        <v>24</v>
      </c>
      <c r="F27" s="17" t="s">
        <v>40</v>
      </c>
      <c r="G27" s="17" t="s">
        <v>43</v>
      </c>
      <c r="H27" s="17" t="s">
        <v>47</v>
      </c>
      <c r="I27" s="14">
        <v>55</v>
      </c>
      <c r="J27" s="14">
        <v>0</v>
      </c>
      <c r="K27" s="15">
        <v>0</v>
      </c>
      <c r="L27" s="15">
        <v>60</v>
      </c>
      <c r="M27" s="69"/>
      <c r="N27" s="69"/>
    </row>
    <row r="28" spans="1:14" ht="12.75" hidden="1" customHeight="1">
      <c r="A28" s="10"/>
      <c r="B28" s="23" t="s">
        <v>48</v>
      </c>
      <c r="C28" s="16" t="s">
        <v>21</v>
      </c>
      <c r="D28" s="16" t="s">
        <v>21</v>
      </c>
      <c r="E28" s="17" t="s">
        <v>24</v>
      </c>
      <c r="F28" s="17" t="s">
        <v>40</v>
      </c>
      <c r="G28" s="17" t="s">
        <v>43</v>
      </c>
      <c r="H28" s="17" t="s">
        <v>49</v>
      </c>
      <c r="I28" s="14">
        <v>40</v>
      </c>
      <c r="J28" s="14">
        <v>0</v>
      </c>
      <c r="K28" s="15">
        <v>0</v>
      </c>
      <c r="L28" s="15">
        <v>152.65</v>
      </c>
      <c r="M28" s="69"/>
      <c r="N28" s="69"/>
    </row>
    <row r="29" spans="1:14" ht="12.75" hidden="1" customHeight="1">
      <c r="A29" s="10"/>
      <c r="B29" s="23" t="s">
        <v>50</v>
      </c>
      <c r="C29" s="16" t="s">
        <v>21</v>
      </c>
      <c r="D29" s="16" t="s">
        <v>21</v>
      </c>
      <c r="E29" s="17" t="s">
        <v>24</v>
      </c>
      <c r="F29" s="17" t="s">
        <v>40</v>
      </c>
      <c r="G29" s="17" t="s">
        <v>51</v>
      </c>
      <c r="H29" s="17" t="s">
        <v>52</v>
      </c>
      <c r="I29" s="14"/>
      <c r="J29" s="14">
        <f>K29-I29</f>
        <v>0</v>
      </c>
      <c r="K29" s="15"/>
      <c r="L29" s="15"/>
      <c r="M29" s="69"/>
      <c r="N29" s="69"/>
    </row>
    <row r="30" spans="1:14" ht="12.75" hidden="1" customHeight="1">
      <c r="A30" s="10"/>
      <c r="B30" s="23" t="s">
        <v>53</v>
      </c>
      <c r="C30" s="16" t="s">
        <v>21</v>
      </c>
      <c r="D30" s="16" t="s">
        <v>21</v>
      </c>
      <c r="E30" s="17" t="s">
        <v>24</v>
      </c>
      <c r="F30" s="17" t="s">
        <v>40</v>
      </c>
      <c r="G30" s="17" t="s">
        <v>51</v>
      </c>
      <c r="H30" s="17" t="s">
        <v>54</v>
      </c>
      <c r="I30" s="14">
        <v>65</v>
      </c>
      <c r="J30" s="14">
        <v>0</v>
      </c>
      <c r="K30" s="15">
        <v>0</v>
      </c>
      <c r="L30" s="15">
        <v>55</v>
      </c>
      <c r="M30" s="69"/>
      <c r="N30" s="69"/>
    </row>
    <row r="31" spans="1:14" s="25" customFormat="1" ht="64.5" customHeight="1">
      <c r="A31" s="7"/>
      <c r="B31" s="12" t="s">
        <v>55</v>
      </c>
      <c r="C31" s="13" t="s">
        <v>21</v>
      </c>
      <c r="D31" s="13" t="s">
        <v>21</v>
      </c>
      <c r="E31" s="24" t="s">
        <v>24</v>
      </c>
      <c r="F31" s="24" t="s">
        <v>40</v>
      </c>
      <c r="G31" s="24"/>
      <c r="H31" s="24"/>
      <c r="I31" s="15"/>
      <c r="J31" s="15">
        <f>J32</f>
        <v>0</v>
      </c>
      <c r="K31" s="15">
        <f>K32</f>
        <v>975.38</v>
      </c>
      <c r="L31" s="15"/>
      <c r="M31" s="15">
        <f t="shared" ref="M31:N32" si="4">M32</f>
        <v>28</v>
      </c>
      <c r="N31" s="15">
        <f t="shared" si="4"/>
        <v>1086.98</v>
      </c>
    </row>
    <row r="32" spans="1:14" ht="53.1" customHeight="1">
      <c r="A32" s="10"/>
      <c r="B32" s="23" t="s">
        <v>39</v>
      </c>
      <c r="C32" s="16" t="s">
        <v>21</v>
      </c>
      <c r="D32" s="16" t="s">
        <v>21</v>
      </c>
      <c r="E32" s="17" t="s">
        <v>24</v>
      </c>
      <c r="F32" s="17" t="s">
        <v>40</v>
      </c>
      <c r="G32" s="17" t="s">
        <v>56</v>
      </c>
      <c r="H32" s="17"/>
      <c r="I32" s="15"/>
      <c r="J32" s="14">
        <f>J33</f>
        <v>0</v>
      </c>
      <c r="K32" s="14">
        <f>K33</f>
        <v>975.38</v>
      </c>
      <c r="L32" s="15"/>
      <c r="M32" s="14">
        <f t="shared" si="4"/>
        <v>28</v>
      </c>
      <c r="N32" s="14">
        <f t="shared" si="4"/>
        <v>1086.98</v>
      </c>
    </row>
    <row r="33" spans="1:14" ht="54" customHeight="1">
      <c r="A33" s="10"/>
      <c r="B33" s="18" t="s">
        <v>42</v>
      </c>
      <c r="C33" s="16" t="s">
        <v>21</v>
      </c>
      <c r="D33" s="16" t="s">
        <v>21</v>
      </c>
      <c r="E33" s="17" t="s">
        <v>24</v>
      </c>
      <c r="F33" s="17" t="s">
        <v>40</v>
      </c>
      <c r="G33" s="17" t="s">
        <v>57</v>
      </c>
      <c r="H33" s="17"/>
      <c r="I33" s="15">
        <f>I34+I36+I37+I38+I41</f>
        <v>0</v>
      </c>
      <c r="J33" s="14">
        <f>J34+J37+J38+J39+J41</f>
        <v>0</v>
      </c>
      <c r="K33" s="14">
        <f>K34+K36+K37+K38+K41+K35+K49+K40</f>
        <v>975.38</v>
      </c>
      <c r="L33" s="15"/>
      <c r="M33" s="14">
        <f>M34+M36+M37+M38+M41+M35+M49+M40</f>
        <v>28</v>
      </c>
      <c r="N33" s="14">
        <f>N34+N36+N37+N38+N41+N35+N49+N40</f>
        <v>1086.98</v>
      </c>
    </row>
    <row r="34" spans="1:14" ht="30" customHeight="1">
      <c r="A34" s="10"/>
      <c r="B34" s="22" t="s">
        <v>58</v>
      </c>
      <c r="C34" s="16" t="s">
        <v>21</v>
      </c>
      <c r="D34" s="16" t="s">
        <v>21</v>
      </c>
      <c r="E34" s="17" t="s">
        <v>24</v>
      </c>
      <c r="F34" s="17" t="s">
        <v>40</v>
      </c>
      <c r="G34" s="17" t="s">
        <v>59</v>
      </c>
      <c r="H34" s="17" t="s">
        <v>31</v>
      </c>
      <c r="I34" s="15">
        <v>0</v>
      </c>
      <c r="J34" s="14">
        <v>0</v>
      </c>
      <c r="K34" s="14">
        <v>589.08000000000004</v>
      </c>
      <c r="L34" s="15"/>
      <c r="M34" s="69"/>
      <c r="N34" s="72">
        <v>680.94</v>
      </c>
    </row>
    <row r="35" spans="1:14" ht="23.25" customHeight="1">
      <c r="A35" s="10"/>
      <c r="B35" s="19" t="s">
        <v>37</v>
      </c>
      <c r="C35" s="16" t="s">
        <v>21</v>
      </c>
      <c r="D35" s="16" t="s">
        <v>21</v>
      </c>
      <c r="E35" s="17" t="s">
        <v>24</v>
      </c>
      <c r="F35" s="17" t="s">
        <v>40</v>
      </c>
      <c r="G35" s="17" t="s">
        <v>59</v>
      </c>
      <c r="H35" s="17" t="s">
        <v>38</v>
      </c>
      <c r="I35" s="15">
        <v>0</v>
      </c>
      <c r="J35" s="14">
        <v>0</v>
      </c>
      <c r="K35" s="14">
        <v>177.9</v>
      </c>
      <c r="L35" s="15"/>
      <c r="M35" s="69"/>
      <c r="N35" s="72">
        <v>158.05000000000001</v>
      </c>
    </row>
    <row r="36" spans="1:14" ht="30" customHeight="1">
      <c r="A36" s="10"/>
      <c r="B36" s="23" t="s">
        <v>44</v>
      </c>
      <c r="C36" s="16" t="s">
        <v>21</v>
      </c>
      <c r="D36" s="16" t="s">
        <v>21</v>
      </c>
      <c r="E36" s="17" t="s">
        <v>24</v>
      </c>
      <c r="F36" s="17" t="s">
        <v>40</v>
      </c>
      <c r="G36" s="17" t="s">
        <v>60</v>
      </c>
      <c r="H36" s="17" t="s">
        <v>45</v>
      </c>
      <c r="I36" s="15"/>
      <c r="J36" s="14"/>
      <c r="K36" s="14">
        <v>0</v>
      </c>
      <c r="L36" s="15"/>
      <c r="M36" s="69">
        <v>28</v>
      </c>
      <c r="N36" s="72">
        <f t="shared" ref="N34:N41" si="5">K36+M36</f>
        <v>28</v>
      </c>
    </row>
    <row r="37" spans="1:14" ht="30" hidden="1" customHeight="1">
      <c r="A37" s="10"/>
      <c r="B37" s="23" t="s">
        <v>46</v>
      </c>
      <c r="C37" s="16" t="s">
        <v>21</v>
      </c>
      <c r="D37" s="16" t="s">
        <v>21</v>
      </c>
      <c r="E37" s="17" t="s">
        <v>24</v>
      </c>
      <c r="F37" s="17" t="s">
        <v>40</v>
      </c>
      <c r="G37" s="17" t="s">
        <v>60</v>
      </c>
      <c r="H37" s="17" t="s">
        <v>47</v>
      </c>
      <c r="I37" s="15">
        <v>0</v>
      </c>
      <c r="J37" s="14">
        <v>0</v>
      </c>
      <c r="K37" s="14">
        <v>80.400000000000006</v>
      </c>
      <c r="L37" s="15"/>
      <c r="M37" s="69"/>
      <c r="N37" s="72">
        <v>0</v>
      </c>
    </row>
    <row r="38" spans="1:14" ht="30" customHeight="1">
      <c r="A38" s="10"/>
      <c r="B38" s="23" t="s">
        <v>48</v>
      </c>
      <c r="C38" s="16" t="s">
        <v>21</v>
      </c>
      <c r="D38" s="16" t="s">
        <v>21</v>
      </c>
      <c r="E38" s="17" t="s">
        <v>24</v>
      </c>
      <c r="F38" s="17" t="s">
        <v>40</v>
      </c>
      <c r="G38" s="17" t="s">
        <v>60</v>
      </c>
      <c r="H38" s="17" t="s">
        <v>49</v>
      </c>
      <c r="I38" s="15">
        <v>0</v>
      </c>
      <c r="J38" s="14">
        <v>0</v>
      </c>
      <c r="K38" s="14">
        <v>38</v>
      </c>
      <c r="L38" s="15"/>
      <c r="M38" s="69"/>
      <c r="N38" s="72">
        <v>118.4</v>
      </c>
    </row>
    <row r="39" spans="1:14" ht="12.75" hidden="1" customHeight="1">
      <c r="A39" s="10"/>
      <c r="B39" s="23" t="s">
        <v>50</v>
      </c>
      <c r="C39" s="16" t="s">
        <v>21</v>
      </c>
      <c r="D39" s="16" t="s">
        <v>21</v>
      </c>
      <c r="E39" s="17" t="s">
        <v>24</v>
      </c>
      <c r="F39" s="17" t="s">
        <v>40</v>
      </c>
      <c r="G39" s="17" t="s">
        <v>60</v>
      </c>
      <c r="H39" s="17" t="s">
        <v>52</v>
      </c>
      <c r="I39" s="15"/>
      <c r="J39" s="14">
        <f>K39-I39</f>
        <v>0</v>
      </c>
      <c r="K39" s="14"/>
      <c r="L39" s="15"/>
      <c r="M39" s="69"/>
      <c r="N39" s="72">
        <f t="shared" si="5"/>
        <v>0</v>
      </c>
    </row>
    <row r="40" spans="1:14" ht="15" customHeight="1">
      <c r="A40" s="10"/>
      <c r="B40" s="23" t="s">
        <v>50</v>
      </c>
      <c r="C40" s="16"/>
      <c r="D40" s="16" t="s">
        <v>21</v>
      </c>
      <c r="E40" s="17" t="s">
        <v>24</v>
      </c>
      <c r="F40" s="17" t="s">
        <v>40</v>
      </c>
      <c r="G40" s="17" t="s">
        <v>60</v>
      </c>
      <c r="H40" s="17" t="s">
        <v>52</v>
      </c>
      <c r="I40" s="15"/>
      <c r="J40" s="14"/>
      <c r="K40" s="14">
        <v>67</v>
      </c>
      <c r="L40" s="15"/>
      <c r="M40" s="69"/>
      <c r="N40" s="72">
        <v>72.5</v>
      </c>
    </row>
    <row r="41" spans="1:14" ht="19.5" customHeight="1">
      <c r="A41" s="10"/>
      <c r="B41" s="23" t="s">
        <v>53</v>
      </c>
      <c r="C41" s="16" t="s">
        <v>21</v>
      </c>
      <c r="D41" s="16" t="s">
        <v>21</v>
      </c>
      <c r="E41" s="17" t="s">
        <v>24</v>
      </c>
      <c r="F41" s="17" t="s">
        <v>40</v>
      </c>
      <c r="G41" s="17" t="s">
        <v>60</v>
      </c>
      <c r="H41" s="17" t="s">
        <v>54</v>
      </c>
      <c r="I41" s="15">
        <v>0</v>
      </c>
      <c r="J41" s="14">
        <v>0</v>
      </c>
      <c r="K41" s="14">
        <v>6</v>
      </c>
      <c r="L41" s="15"/>
      <c r="M41" s="69"/>
      <c r="N41" s="72">
        <v>5.5</v>
      </c>
    </row>
    <row r="42" spans="1:14" ht="12.75" hidden="1" customHeight="1">
      <c r="A42" s="10"/>
      <c r="B42" s="69" t="s">
        <v>61</v>
      </c>
      <c r="C42" s="16" t="s">
        <v>21</v>
      </c>
      <c r="D42" s="16" t="s">
        <v>21</v>
      </c>
      <c r="E42" s="17" t="s">
        <v>24</v>
      </c>
      <c r="F42" s="17" t="s">
        <v>62</v>
      </c>
      <c r="G42" s="17" t="s">
        <v>63</v>
      </c>
      <c r="H42" s="17"/>
      <c r="I42" s="14">
        <f t="shared" ref="I42:L44" si="6">I43</f>
        <v>1</v>
      </c>
      <c r="J42" s="26">
        <f t="shared" si="6"/>
        <v>0</v>
      </c>
      <c r="K42" s="15">
        <f t="shared" si="6"/>
        <v>0</v>
      </c>
      <c r="L42" s="27">
        <f t="shared" si="6"/>
        <v>1</v>
      </c>
      <c r="M42" s="69"/>
      <c r="N42" s="69"/>
    </row>
    <row r="43" spans="1:14" ht="12.75" hidden="1" customHeight="1">
      <c r="A43" s="10"/>
      <c r="B43" s="28" t="s">
        <v>26</v>
      </c>
      <c r="C43" s="16" t="s">
        <v>21</v>
      </c>
      <c r="D43" s="16" t="s">
        <v>21</v>
      </c>
      <c r="E43" s="17" t="s">
        <v>24</v>
      </c>
      <c r="F43" s="17" t="s">
        <v>62</v>
      </c>
      <c r="G43" s="17" t="s">
        <v>64</v>
      </c>
      <c r="H43" s="17"/>
      <c r="I43" s="14">
        <f t="shared" si="6"/>
        <v>1</v>
      </c>
      <c r="J43" s="26">
        <f t="shared" si="6"/>
        <v>0</v>
      </c>
      <c r="K43" s="14">
        <f t="shared" si="6"/>
        <v>0</v>
      </c>
      <c r="L43" s="26">
        <f t="shared" si="6"/>
        <v>1</v>
      </c>
      <c r="M43" s="69"/>
      <c r="N43" s="69"/>
    </row>
    <row r="44" spans="1:14" ht="12.75" hidden="1" customHeight="1">
      <c r="A44" s="10"/>
      <c r="B44" s="70" t="s">
        <v>65</v>
      </c>
      <c r="C44" s="16" t="s">
        <v>21</v>
      </c>
      <c r="D44" s="16" t="s">
        <v>21</v>
      </c>
      <c r="E44" s="17" t="s">
        <v>24</v>
      </c>
      <c r="F44" s="17" t="s">
        <v>62</v>
      </c>
      <c r="G44" s="17" t="s">
        <v>64</v>
      </c>
      <c r="H44" s="17" t="s">
        <v>25</v>
      </c>
      <c r="I44" s="14">
        <f t="shared" si="6"/>
        <v>1</v>
      </c>
      <c r="J44" s="26">
        <f t="shared" si="6"/>
        <v>0</v>
      </c>
      <c r="K44" s="14">
        <f t="shared" si="6"/>
        <v>0</v>
      </c>
      <c r="L44" s="26">
        <f t="shared" si="6"/>
        <v>1</v>
      </c>
      <c r="M44" s="69"/>
      <c r="N44" s="69"/>
    </row>
    <row r="45" spans="1:14" ht="12.75" hidden="1" customHeight="1">
      <c r="A45" s="10"/>
      <c r="B45" s="23" t="s">
        <v>66</v>
      </c>
      <c r="C45" s="16" t="s">
        <v>21</v>
      </c>
      <c r="D45" s="16" t="s">
        <v>21</v>
      </c>
      <c r="E45" s="17" t="s">
        <v>24</v>
      </c>
      <c r="F45" s="17" t="s">
        <v>62</v>
      </c>
      <c r="G45" s="17" t="s">
        <v>64</v>
      </c>
      <c r="H45" s="17" t="s">
        <v>67</v>
      </c>
      <c r="I45" s="14">
        <v>1</v>
      </c>
      <c r="J45" s="26">
        <v>0</v>
      </c>
      <c r="K45" s="14">
        <v>0</v>
      </c>
      <c r="L45" s="26">
        <v>1</v>
      </c>
      <c r="M45" s="69"/>
      <c r="N45" s="69"/>
    </row>
    <row r="46" spans="1:14" ht="12.75" hidden="1" customHeight="1">
      <c r="A46" s="10"/>
      <c r="B46" s="29"/>
      <c r="C46" s="13"/>
      <c r="D46" s="16" t="s">
        <v>21</v>
      </c>
      <c r="E46" s="24"/>
      <c r="F46" s="24"/>
      <c r="G46" s="24"/>
      <c r="H46" s="24"/>
      <c r="I46" s="15"/>
      <c r="J46" s="15"/>
      <c r="K46" s="15"/>
      <c r="L46" s="15"/>
      <c r="M46" s="69"/>
      <c r="N46" s="69"/>
    </row>
    <row r="47" spans="1:14" ht="12.75" hidden="1" customHeight="1">
      <c r="A47" s="10"/>
      <c r="B47" s="70"/>
      <c r="C47" s="16"/>
      <c r="D47" s="16" t="s">
        <v>21</v>
      </c>
      <c r="E47" s="17"/>
      <c r="F47" s="17"/>
      <c r="G47" s="17"/>
      <c r="H47" s="17"/>
      <c r="I47" s="14"/>
      <c r="J47" s="14"/>
      <c r="K47" s="14"/>
      <c r="L47" s="15"/>
      <c r="M47" s="69"/>
      <c r="N47" s="69"/>
    </row>
    <row r="48" spans="1:14" ht="12.75" hidden="1" customHeight="1">
      <c r="A48" s="10"/>
      <c r="B48" s="23"/>
      <c r="C48" s="16"/>
      <c r="D48" s="16" t="s">
        <v>21</v>
      </c>
      <c r="E48" s="17"/>
      <c r="F48" s="17"/>
      <c r="G48" s="17"/>
      <c r="H48" s="17"/>
      <c r="I48" s="14"/>
      <c r="J48" s="26"/>
      <c r="K48" s="14"/>
      <c r="L48" s="15"/>
      <c r="M48" s="69"/>
      <c r="N48" s="69"/>
    </row>
    <row r="49" spans="1:14" ht="15" customHeight="1">
      <c r="A49" s="10"/>
      <c r="B49" s="23" t="s">
        <v>131</v>
      </c>
      <c r="C49" s="16"/>
      <c r="D49" s="16" t="s">
        <v>21</v>
      </c>
      <c r="E49" s="17" t="s">
        <v>24</v>
      </c>
      <c r="F49" s="17" t="s">
        <v>40</v>
      </c>
      <c r="G49" s="17" t="s">
        <v>60</v>
      </c>
      <c r="H49" s="17" t="s">
        <v>132</v>
      </c>
      <c r="I49" s="14"/>
      <c r="J49" s="26"/>
      <c r="K49" s="14">
        <v>17</v>
      </c>
      <c r="L49" s="15"/>
      <c r="M49" s="69"/>
      <c r="N49" s="72">
        <v>23.59</v>
      </c>
    </row>
    <row r="50" spans="1:14" s="25" customFormat="1" ht="20.45" customHeight="1">
      <c r="A50" s="7"/>
      <c r="B50" s="71" t="s">
        <v>68</v>
      </c>
      <c r="C50" s="13" t="s">
        <v>21</v>
      </c>
      <c r="D50" s="13" t="s">
        <v>21</v>
      </c>
      <c r="E50" s="24" t="s">
        <v>24</v>
      </c>
      <c r="F50" s="24" t="s">
        <v>62</v>
      </c>
      <c r="G50" s="24"/>
      <c r="H50" s="24"/>
      <c r="I50" s="15"/>
      <c r="J50" s="27">
        <f>J51</f>
        <v>0</v>
      </c>
      <c r="K50" s="15">
        <f>K51</f>
        <v>1</v>
      </c>
      <c r="L50" s="15"/>
      <c r="M50" s="15">
        <f t="shared" ref="M50:N52" si="7">M51</f>
        <v>0</v>
      </c>
      <c r="N50" s="15">
        <f t="shared" si="7"/>
        <v>1</v>
      </c>
    </row>
    <row r="51" spans="1:14" ht="33" customHeight="1">
      <c r="A51" s="10"/>
      <c r="B51" s="18" t="s">
        <v>26</v>
      </c>
      <c r="C51" s="16" t="s">
        <v>21</v>
      </c>
      <c r="D51" s="16" t="s">
        <v>21</v>
      </c>
      <c r="E51" s="17" t="s">
        <v>24</v>
      </c>
      <c r="F51" s="17" t="s">
        <v>62</v>
      </c>
      <c r="G51" s="17" t="s">
        <v>34</v>
      </c>
      <c r="H51" s="17"/>
      <c r="I51" s="14">
        <f>I52</f>
        <v>0</v>
      </c>
      <c r="J51" s="26">
        <f>J52</f>
        <v>0</v>
      </c>
      <c r="K51" s="14">
        <f>K52</f>
        <v>1</v>
      </c>
      <c r="L51" s="15"/>
      <c r="M51" s="14">
        <f t="shared" si="7"/>
        <v>0</v>
      </c>
      <c r="N51" s="14">
        <f t="shared" si="7"/>
        <v>1</v>
      </c>
    </row>
    <row r="52" spans="1:14" ht="19.5" customHeight="1">
      <c r="A52" s="10"/>
      <c r="B52" s="70" t="s">
        <v>65</v>
      </c>
      <c r="C52" s="16" t="s">
        <v>21</v>
      </c>
      <c r="D52" s="16" t="s">
        <v>21</v>
      </c>
      <c r="E52" s="17" t="s">
        <v>24</v>
      </c>
      <c r="F52" s="17" t="s">
        <v>62</v>
      </c>
      <c r="G52" s="17" t="s">
        <v>69</v>
      </c>
      <c r="H52" s="17" t="s">
        <v>25</v>
      </c>
      <c r="I52" s="14">
        <f>I53</f>
        <v>0</v>
      </c>
      <c r="J52" s="26">
        <v>0</v>
      </c>
      <c r="K52" s="14">
        <f>K53</f>
        <v>1</v>
      </c>
      <c r="L52" s="15"/>
      <c r="M52" s="14">
        <f t="shared" si="7"/>
        <v>0</v>
      </c>
      <c r="N52" s="14">
        <f t="shared" si="7"/>
        <v>1</v>
      </c>
    </row>
    <row r="53" spans="1:14" ht="20.25" customHeight="1">
      <c r="A53" s="10"/>
      <c r="B53" s="23" t="s">
        <v>66</v>
      </c>
      <c r="C53" s="16" t="s">
        <v>21</v>
      </c>
      <c r="D53" s="16" t="s">
        <v>21</v>
      </c>
      <c r="E53" s="17" t="s">
        <v>24</v>
      </c>
      <c r="F53" s="17" t="s">
        <v>62</v>
      </c>
      <c r="G53" s="17" t="s">
        <v>69</v>
      </c>
      <c r="H53" s="17" t="s">
        <v>67</v>
      </c>
      <c r="I53" s="14">
        <v>0</v>
      </c>
      <c r="J53" s="26">
        <v>0</v>
      </c>
      <c r="K53" s="14">
        <v>1</v>
      </c>
      <c r="L53" s="15"/>
      <c r="M53" s="69"/>
      <c r="N53" s="72">
        <f>K53+M53</f>
        <v>1</v>
      </c>
    </row>
    <row r="54" spans="1:14" ht="15.75" hidden="1">
      <c r="A54" s="10"/>
      <c r="B54" s="69" t="s">
        <v>61</v>
      </c>
      <c r="C54" s="16" t="s">
        <v>21</v>
      </c>
      <c r="D54" s="16" t="s">
        <v>21</v>
      </c>
      <c r="E54" s="17" t="s">
        <v>27</v>
      </c>
      <c r="F54" s="17"/>
      <c r="G54" s="17"/>
      <c r="H54" s="17"/>
      <c r="I54" s="14">
        <f>I56</f>
        <v>45.7</v>
      </c>
      <c r="J54" s="26">
        <f>J56</f>
        <v>0</v>
      </c>
      <c r="K54" s="14">
        <f>K56</f>
        <v>49.9</v>
      </c>
      <c r="L54" s="15"/>
      <c r="M54" s="69"/>
      <c r="N54" s="69"/>
    </row>
    <row r="55" spans="1:14" s="25" customFormat="1" ht="15.75">
      <c r="A55" s="7" t="s">
        <v>70</v>
      </c>
      <c r="B55" s="68" t="s">
        <v>71</v>
      </c>
      <c r="C55" s="13"/>
      <c r="D55" s="13" t="s">
        <v>21</v>
      </c>
      <c r="E55" s="24" t="s">
        <v>27</v>
      </c>
      <c r="F55" s="24"/>
      <c r="G55" s="24"/>
      <c r="H55" s="24"/>
      <c r="I55" s="15"/>
      <c r="J55" s="27"/>
      <c r="K55" s="15">
        <f>K56</f>
        <v>49.9</v>
      </c>
      <c r="L55" s="15"/>
      <c r="M55" s="15">
        <f t="shared" ref="M55:N55" si="8">M56</f>
        <v>0</v>
      </c>
      <c r="N55" s="15">
        <f t="shared" si="8"/>
        <v>49.9</v>
      </c>
    </row>
    <row r="56" spans="1:14" s="25" customFormat="1" ht="33" customHeight="1">
      <c r="A56" s="7"/>
      <c r="B56" s="30" t="s">
        <v>72</v>
      </c>
      <c r="C56" s="13" t="s">
        <v>21</v>
      </c>
      <c r="D56" s="13" t="s">
        <v>21</v>
      </c>
      <c r="E56" s="24" t="s">
        <v>27</v>
      </c>
      <c r="F56" s="24" t="s">
        <v>73</v>
      </c>
      <c r="G56" s="24"/>
      <c r="H56" s="24"/>
      <c r="I56" s="15">
        <f>I57</f>
        <v>45.7</v>
      </c>
      <c r="J56" s="27">
        <f>J57</f>
        <v>0</v>
      </c>
      <c r="K56" s="15">
        <f>K65</f>
        <v>49.9</v>
      </c>
      <c r="L56" s="15">
        <f>L57</f>
        <v>45.7</v>
      </c>
      <c r="M56" s="15">
        <f t="shared" ref="M56:N56" si="9">M65</f>
        <v>0</v>
      </c>
      <c r="N56" s="15">
        <f t="shared" si="9"/>
        <v>49.9</v>
      </c>
    </row>
    <row r="57" spans="1:14" ht="12.75" hidden="1" customHeight="1">
      <c r="A57" s="10"/>
      <c r="B57" s="70" t="s">
        <v>74</v>
      </c>
      <c r="C57" s="16" t="s">
        <v>21</v>
      </c>
      <c r="D57" s="16" t="s">
        <v>21</v>
      </c>
      <c r="E57" s="17" t="s">
        <v>27</v>
      </c>
      <c r="F57" s="17" t="s">
        <v>73</v>
      </c>
      <c r="G57" s="17" t="s">
        <v>75</v>
      </c>
      <c r="H57" s="17"/>
      <c r="I57" s="14">
        <f>I58+I59</f>
        <v>45.7</v>
      </c>
      <c r="J57" s="26">
        <v>0</v>
      </c>
      <c r="K57" s="14">
        <f>K58+K59</f>
        <v>0</v>
      </c>
      <c r="L57" s="14">
        <f>L58+L59</f>
        <v>45.7</v>
      </c>
      <c r="M57" s="69"/>
      <c r="N57" s="69"/>
    </row>
    <row r="58" spans="1:14" ht="12.75" hidden="1" customHeight="1">
      <c r="A58" s="10"/>
      <c r="B58" s="19" t="s">
        <v>30</v>
      </c>
      <c r="C58" s="16" t="s">
        <v>21</v>
      </c>
      <c r="D58" s="16" t="s">
        <v>21</v>
      </c>
      <c r="E58" s="17" t="s">
        <v>27</v>
      </c>
      <c r="F58" s="17" t="s">
        <v>73</v>
      </c>
      <c r="G58" s="17" t="s">
        <v>75</v>
      </c>
      <c r="H58" s="17" t="s">
        <v>31</v>
      </c>
      <c r="I58" s="14">
        <v>45.7</v>
      </c>
      <c r="J58" s="26">
        <v>0</v>
      </c>
      <c r="K58" s="14">
        <v>0</v>
      </c>
      <c r="L58" s="14">
        <v>43.7</v>
      </c>
      <c r="M58" s="69"/>
      <c r="N58" s="69"/>
    </row>
    <row r="59" spans="1:14" ht="12.75" hidden="1" customHeight="1">
      <c r="A59" s="10"/>
      <c r="B59" s="23" t="s">
        <v>48</v>
      </c>
      <c r="C59" s="16" t="s">
        <v>21</v>
      </c>
      <c r="D59" s="16" t="s">
        <v>21</v>
      </c>
      <c r="E59" s="17" t="s">
        <v>27</v>
      </c>
      <c r="F59" s="17" t="s">
        <v>73</v>
      </c>
      <c r="G59" s="17" t="s">
        <v>75</v>
      </c>
      <c r="H59" s="17" t="s">
        <v>49</v>
      </c>
      <c r="I59" s="14"/>
      <c r="J59" s="26">
        <f>K59-I59</f>
        <v>0</v>
      </c>
      <c r="K59" s="14"/>
      <c r="L59" s="14">
        <v>2</v>
      </c>
      <c r="M59" s="69"/>
      <c r="N59" s="69"/>
    </row>
    <row r="60" spans="1:14" ht="15.75" hidden="1">
      <c r="A60" s="31"/>
      <c r="B60" s="32"/>
      <c r="C60" s="33"/>
      <c r="D60" s="16" t="s">
        <v>21</v>
      </c>
      <c r="E60" s="34"/>
      <c r="F60" s="34"/>
      <c r="G60" s="34"/>
      <c r="H60" s="34"/>
      <c r="I60" s="35"/>
      <c r="J60" s="36"/>
      <c r="K60" s="35"/>
      <c r="L60" s="36"/>
      <c r="M60" s="69"/>
      <c r="N60" s="69"/>
    </row>
    <row r="61" spans="1:14" ht="12.75" hidden="1" customHeight="1">
      <c r="A61" s="10"/>
      <c r="B61" s="12"/>
      <c r="C61" s="13"/>
      <c r="D61" s="16" t="s">
        <v>21</v>
      </c>
      <c r="E61" s="24"/>
      <c r="F61" s="24"/>
      <c r="G61" s="24"/>
      <c r="H61" s="24"/>
      <c r="I61" s="27"/>
      <c r="J61" s="27"/>
      <c r="K61" s="27"/>
      <c r="L61" s="27"/>
      <c r="M61" s="69"/>
      <c r="N61" s="69"/>
    </row>
    <row r="62" spans="1:14" ht="12.75" hidden="1" customHeight="1">
      <c r="A62" s="10"/>
      <c r="B62" s="12"/>
      <c r="C62" s="13"/>
      <c r="D62" s="16" t="s">
        <v>21</v>
      </c>
      <c r="E62" s="24"/>
      <c r="F62" s="24"/>
      <c r="G62" s="24"/>
      <c r="H62" s="24"/>
      <c r="I62" s="27"/>
      <c r="J62" s="27"/>
      <c r="K62" s="27"/>
      <c r="L62" s="27"/>
      <c r="M62" s="69"/>
      <c r="N62" s="69"/>
    </row>
    <row r="63" spans="1:14" ht="12.75" hidden="1" customHeight="1">
      <c r="A63" s="10"/>
      <c r="B63" s="70"/>
      <c r="C63" s="16"/>
      <c r="D63" s="16" t="s">
        <v>21</v>
      </c>
      <c r="E63" s="17"/>
      <c r="F63" s="17"/>
      <c r="G63" s="17"/>
      <c r="H63" s="17"/>
      <c r="I63" s="26"/>
      <c r="J63" s="26"/>
      <c r="K63" s="26"/>
      <c r="L63" s="26"/>
      <c r="M63" s="69"/>
      <c r="N63" s="69"/>
    </row>
    <row r="64" spans="1:14" ht="12.75" hidden="1" customHeight="1">
      <c r="A64" s="10"/>
      <c r="B64" s="23"/>
      <c r="C64" s="16"/>
      <c r="D64" s="16" t="s">
        <v>21</v>
      </c>
      <c r="E64" s="17"/>
      <c r="F64" s="17"/>
      <c r="G64" s="17"/>
      <c r="H64" s="17"/>
      <c r="I64" s="14"/>
      <c r="J64" s="26"/>
      <c r="K64" s="14"/>
      <c r="L64" s="26"/>
      <c r="M64" s="69"/>
      <c r="N64" s="69"/>
    </row>
    <row r="65" spans="1:14" ht="51.4" customHeight="1">
      <c r="A65" s="10"/>
      <c r="B65" s="23" t="s">
        <v>39</v>
      </c>
      <c r="C65" s="16" t="s">
        <v>21</v>
      </c>
      <c r="D65" s="16" t="s">
        <v>21</v>
      </c>
      <c r="E65" s="17" t="s">
        <v>27</v>
      </c>
      <c r="F65" s="17" t="s">
        <v>73</v>
      </c>
      <c r="G65" s="17" t="s">
        <v>56</v>
      </c>
      <c r="H65" s="17"/>
      <c r="I65" s="14">
        <f>I66</f>
        <v>0</v>
      </c>
      <c r="J65" s="26">
        <v>0</v>
      </c>
      <c r="K65" s="14">
        <f>K66</f>
        <v>49.9</v>
      </c>
      <c r="L65" s="26"/>
      <c r="M65" s="14">
        <f t="shared" ref="M65:N66" si="10">M66</f>
        <v>0</v>
      </c>
      <c r="N65" s="14">
        <f t="shared" si="10"/>
        <v>49.9</v>
      </c>
    </row>
    <row r="66" spans="1:14" ht="53.1" customHeight="1">
      <c r="A66" s="10"/>
      <c r="B66" s="70" t="s">
        <v>76</v>
      </c>
      <c r="C66" s="16" t="s">
        <v>21</v>
      </c>
      <c r="D66" s="16" t="s">
        <v>21</v>
      </c>
      <c r="E66" s="17" t="s">
        <v>27</v>
      </c>
      <c r="F66" s="17" t="s">
        <v>73</v>
      </c>
      <c r="G66" s="17" t="s">
        <v>77</v>
      </c>
      <c r="H66" s="17"/>
      <c r="I66" s="14">
        <f>I67+I69</f>
        <v>0</v>
      </c>
      <c r="J66" s="26">
        <v>0</v>
      </c>
      <c r="K66" s="14">
        <f>K67</f>
        <v>49.9</v>
      </c>
      <c r="L66" s="26"/>
      <c r="M66" s="14">
        <f t="shared" si="10"/>
        <v>0</v>
      </c>
      <c r="N66" s="14">
        <f t="shared" si="10"/>
        <v>49.9</v>
      </c>
    </row>
    <row r="67" spans="1:14" ht="78.400000000000006" customHeight="1">
      <c r="A67" s="10"/>
      <c r="B67" s="19" t="s">
        <v>78</v>
      </c>
      <c r="C67" s="16" t="s">
        <v>21</v>
      </c>
      <c r="D67" s="16" t="s">
        <v>21</v>
      </c>
      <c r="E67" s="17" t="s">
        <v>27</v>
      </c>
      <c r="F67" s="17" t="s">
        <v>73</v>
      </c>
      <c r="G67" s="17" t="s">
        <v>79</v>
      </c>
      <c r="H67" s="17" t="s">
        <v>25</v>
      </c>
      <c r="I67" s="14">
        <v>0</v>
      </c>
      <c r="J67" s="26">
        <v>0</v>
      </c>
      <c r="K67" s="14">
        <f>K68+K71+K72</f>
        <v>49.9</v>
      </c>
      <c r="L67" s="26"/>
      <c r="M67" s="14">
        <f t="shared" ref="M67:N67" si="11">M68+M71+M72</f>
        <v>0</v>
      </c>
      <c r="N67" s="14">
        <f t="shared" si="11"/>
        <v>49.9</v>
      </c>
    </row>
    <row r="68" spans="1:14" ht="46.7" customHeight="1">
      <c r="A68" s="10"/>
      <c r="B68" s="19" t="s">
        <v>30</v>
      </c>
      <c r="C68" s="16" t="s">
        <v>21</v>
      </c>
      <c r="D68" s="16" t="s">
        <v>21</v>
      </c>
      <c r="E68" s="17" t="s">
        <v>27</v>
      </c>
      <c r="F68" s="17" t="s">
        <v>73</v>
      </c>
      <c r="G68" s="17" t="s">
        <v>79</v>
      </c>
      <c r="H68" s="17" t="s">
        <v>31</v>
      </c>
      <c r="I68" s="37" t="s">
        <v>80</v>
      </c>
      <c r="J68" s="26">
        <v>0</v>
      </c>
      <c r="K68" s="14">
        <v>37.869999999999997</v>
      </c>
      <c r="L68" s="26"/>
      <c r="M68" s="69">
        <v>0</v>
      </c>
      <c r="N68" s="72">
        <v>41.54</v>
      </c>
    </row>
    <row r="69" spans="1:14" ht="12.75" hidden="1" customHeight="1">
      <c r="A69" s="10"/>
      <c r="B69" s="20" t="s">
        <v>81</v>
      </c>
      <c r="C69" s="16" t="s">
        <v>21</v>
      </c>
      <c r="D69" s="16" t="s">
        <v>21</v>
      </c>
      <c r="E69" s="17" t="s">
        <v>40</v>
      </c>
      <c r="F69" s="17" t="s">
        <v>82</v>
      </c>
      <c r="G69" s="24"/>
      <c r="H69" s="24"/>
      <c r="I69" s="15">
        <f>I70</f>
        <v>0</v>
      </c>
      <c r="J69" s="27">
        <f>K69-I69</f>
        <v>0</v>
      </c>
      <c r="K69" s="15">
        <f>K70</f>
        <v>0</v>
      </c>
      <c r="L69" s="26"/>
      <c r="M69" s="69"/>
      <c r="N69" s="72">
        <f t="shared" ref="N68:N72" si="12">K69+M69</f>
        <v>0</v>
      </c>
    </row>
    <row r="70" spans="1:14" ht="12.75" hidden="1" customHeight="1">
      <c r="A70" s="10"/>
      <c r="B70" s="23" t="s">
        <v>48</v>
      </c>
      <c r="C70" s="16" t="s">
        <v>21</v>
      </c>
      <c r="D70" s="16" t="s">
        <v>21</v>
      </c>
      <c r="E70" s="17" t="s">
        <v>40</v>
      </c>
      <c r="F70" s="17" t="s">
        <v>82</v>
      </c>
      <c r="G70" s="17" t="s">
        <v>83</v>
      </c>
      <c r="H70" s="17" t="s">
        <v>49</v>
      </c>
      <c r="I70" s="14">
        <v>0</v>
      </c>
      <c r="J70" s="26">
        <f>K70-I70</f>
        <v>0</v>
      </c>
      <c r="K70" s="14">
        <v>0</v>
      </c>
      <c r="L70" s="26"/>
      <c r="M70" s="69"/>
      <c r="N70" s="72">
        <f t="shared" si="12"/>
        <v>0</v>
      </c>
    </row>
    <row r="71" spans="1:14" ht="18" customHeight="1">
      <c r="A71" s="10"/>
      <c r="B71" s="19" t="s">
        <v>37</v>
      </c>
      <c r="C71" s="16" t="s">
        <v>21</v>
      </c>
      <c r="D71" s="16" t="s">
        <v>21</v>
      </c>
      <c r="E71" s="17" t="s">
        <v>27</v>
      </c>
      <c r="F71" s="17" t="s">
        <v>73</v>
      </c>
      <c r="G71" s="17" t="s">
        <v>79</v>
      </c>
      <c r="H71" s="17" t="s">
        <v>38</v>
      </c>
      <c r="I71" s="14"/>
      <c r="J71" s="26"/>
      <c r="K71" s="14">
        <v>12.03</v>
      </c>
      <c r="L71" s="26"/>
      <c r="M71" s="69">
        <v>0</v>
      </c>
      <c r="N71" s="72">
        <v>8.36</v>
      </c>
    </row>
    <row r="72" spans="1:14" ht="33" customHeight="1">
      <c r="A72" s="10"/>
      <c r="B72" s="23" t="s">
        <v>48</v>
      </c>
      <c r="C72" s="16"/>
      <c r="D72" s="16" t="s">
        <v>21</v>
      </c>
      <c r="E72" s="17" t="s">
        <v>27</v>
      </c>
      <c r="F72" s="17" t="s">
        <v>73</v>
      </c>
      <c r="G72" s="17" t="s">
        <v>79</v>
      </c>
      <c r="H72" s="17" t="s">
        <v>49</v>
      </c>
      <c r="I72" s="14"/>
      <c r="J72" s="26"/>
      <c r="K72" s="14">
        <v>0</v>
      </c>
      <c r="L72" s="26"/>
      <c r="M72" s="69"/>
      <c r="N72" s="72">
        <f t="shared" si="12"/>
        <v>0</v>
      </c>
    </row>
    <row r="73" spans="1:14" ht="29.25" customHeight="1">
      <c r="A73" s="7" t="s">
        <v>84</v>
      </c>
      <c r="B73" s="38" t="s">
        <v>85</v>
      </c>
      <c r="C73" s="16" t="s">
        <v>21</v>
      </c>
      <c r="D73" s="13" t="s">
        <v>21</v>
      </c>
      <c r="E73" s="24" t="s">
        <v>40</v>
      </c>
      <c r="F73" s="17"/>
      <c r="G73" s="17"/>
      <c r="H73" s="17"/>
      <c r="I73" s="15">
        <f>I74</f>
        <v>0</v>
      </c>
      <c r="J73" s="27">
        <f>K73-I73</f>
        <v>117.56</v>
      </c>
      <c r="K73" s="15">
        <f>K74</f>
        <v>117.56</v>
      </c>
      <c r="L73" s="26"/>
      <c r="M73" s="15">
        <f t="shared" ref="M73:N75" si="13">M74</f>
        <v>0</v>
      </c>
      <c r="N73" s="15">
        <f t="shared" si="13"/>
        <v>72.56</v>
      </c>
    </row>
    <row r="74" spans="1:14" ht="45.75" customHeight="1">
      <c r="A74" s="10"/>
      <c r="B74" s="18" t="s">
        <v>39</v>
      </c>
      <c r="C74" s="16" t="s">
        <v>21</v>
      </c>
      <c r="D74" s="16" t="s">
        <v>21</v>
      </c>
      <c r="E74" s="17" t="s">
        <v>40</v>
      </c>
      <c r="F74" s="17" t="s">
        <v>82</v>
      </c>
      <c r="G74" s="17" t="s">
        <v>56</v>
      </c>
      <c r="H74" s="17"/>
      <c r="I74" s="14">
        <v>0</v>
      </c>
      <c r="J74" s="26">
        <f>K74-I74</f>
        <v>117.56</v>
      </c>
      <c r="K74" s="14">
        <f>K75</f>
        <v>117.56</v>
      </c>
      <c r="L74" s="26"/>
      <c r="M74" s="14">
        <f t="shared" si="13"/>
        <v>0</v>
      </c>
      <c r="N74" s="14">
        <f t="shared" si="13"/>
        <v>72.56</v>
      </c>
    </row>
    <row r="75" spans="1:14" ht="50.25" customHeight="1">
      <c r="A75" s="10"/>
      <c r="B75" s="70" t="s">
        <v>76</v>
      </c>
      <c r="C75" s="16" t="s">
        <v>21</v>
      </c>
      <c r="D75" s="16" t="s">
        <v>21</v>
      </c>
      <c r="E75" s="17" t="s">
        <v>40</v>
      </c>
      <c r="F75" s="17" t="s">
        <v>82</v>
      </c>
      <c r="G75" s="17" t="s">
        <v>77</v>
      </c>
      <c r="H75" s="17"/>
      <c r="I75" s="15">
        <f>I76</f>
        <v>0</v>
      </c>
      <c r="J75" s="26">
        <f>K75-I75</f>
        <v>117.56</v>
      </c>
      <c r="K75" s="14">
        <f>K76</f>
        <v>117.56</v>
      </c>
      <c r="L75" s="26"/>
      <c r="M75" s="14">
        <f t="shared" si="13"/>
        <v>0</v>
      </c>
      <c r="N75" s="14">
        <f t="shared" si="13"/>
        <v>72.56</v>
      </c>
    </row>
    <row r="76" spans="1:14" ht="83.25" customHeight="1">
      <c r="A76" s="10"/>
      <c r="B76" s="23" t="s">
        <v>86</v>
      </c>
      <c r="C76" s="16" t="s">
        <v>21</v>
      </c>
      <c r="D76" s="16" t="s">
        <v>21</v>
      </c>
      <c r="E76" s="17" t="s">
        <v>40</v>
      </c>
      <c r="F76" s="17" t="s">
        <v>82</v>
      </c>
      <c r="G76" s="17" t="s">
        <v>87</v>
      </c>
      <c r="H76" s="17" t="s">
        <v>25</v>
      </c>
      <c r="I76" s="14">
        <v>0</v>
      </c>
      <c r="J76" s="26">
        <f>K76-I76</f>
        <v>117.56</v>
      </c>
      <c r="K76" s="14">
        <f>K77+K78+K80+K79</f>
        <v>117.56</v>
      </c>
      <c r="L76" s="26"/>
      <c r="M76" s="14">
        <f>M77+M78+M80+M79</f>
        <v>0</v>
      </c>
      <c r="N76" s="14">
        <f>N77+N78+N80+N79</f>
        <v>72.56</v>
      </c>
    </row>
    <row r="77" spans="1:14" ht="45.75" customHeight="1">
      <c r="A77" s="10"/>
      <c r="B77" s="19" t="s">
        <v>30</v>
      </c>
      <c r="C77" s="16" t="s">
        <v>21</v>
      </c>
      <c r="D77" s="16" t="s">
        <v>21</v>
      </c>
      <c r="E77" s="17" t="s">
        <v>40</v>
      </c>
      <c r="F77" s="17" t="s">
        <v>82</v>
      </c>
      <c r="G77" s="17" t="s">
        <v>87</v>
      </c>
      <c r="H77" s="17" t="s">
        <v>31</v>
      </c>
      <c r="I77" s="14"/>
      <c r="J77" s="39" t="s">
        <v>80</v>
      </c>
      <c r="K77" s="14">
        <v>34.9</v>
      </c>
      <c r="L77" s="26"/>
      <c r="M77" s="69"/>
      <c r="N77" s="72">
        <f t="shared" ref="N77:N80" si="14">K77+M77</f>
        <v>34.9</v>
      </c>
    </row>
    <row r="78" spans="1:14" ht="24.75" customHeight="1">
      <c r="A78" s="10"/>
      <c r="B78" s="19" t="s">
        <v>37</v>
      </c>
      <c r="C78" s="16"/>
      <c r="D78" s="16" t="s">
        <v>21</v>
      </c>
      <c r="E78" s="17" t="s">
        <v>40</v>
      </c>
      <c r="F78" s="17" t="s">
        <v>82</v>
      </c>
      <c r="G78" s="17" t="s">
        <v>87</v>
      </c>
      <c r="H78" s="17" t="s">
        <v>38</v>
      </c>
      <c r="I78" s="14"/>
      <c r="J78" s="39"/>
      <c r="K78" s="14">
        <v>6.66</v>
      </c>
      <c r="L78" s="26"/>
      <c r="M78" s="69"/>
      <c r="N78" s="72">
        <f t="shared" si="14"/>
        <v>6.66</v>
      </c>
    </row>
    <row r="79" spans="1:14" ht="36" customHeight="1">
      <c r="A79" s="10"/>
      <c r="B79" s="23" t="s">
        <v>48</v>
      </c>
      <c r="C79" s="16"/>
      <c r="D79" s="16" t="s">
        <v>21</v>
      </c>
      <c r="E79" s="17" t="s">
        <v>40</v>
      </c>
      <c r="F79" s="17" t="s">
        <v>82</v>
      </c>
      <c r="G79" s="17" t="s">
        <v>87</v>
      </c>
      <c r="H79" s="17" t="s">
        <v>49</v>
      </c>
      <c r="I79" s="14"/>
      <c r="J79" s="39"/>
      <c r="K79" s="14">
        <v>75</v>
      </c>
      <c r="L79" s="26"/>
      <c r="M79" s="69">
        <v>0</v>
      </c>
      <c r="N79" s="72">
        <v>30</v>
      </c>
    </row>
    <row r="80" spans="1:14" ht="24.75" customHeight="1">
      <c r="A80" s="10"/>
      <c r="B80" s="70" t="s">
        <v>134</v>
      </c>
      <c r="C80" s="16"/>
      <c r="D80" s="16" t="s">
        <v>21</v>
      </c>
      <c r="E80" s="17" t="s">
        <v>40</v>
      </c>
      <c r="F80" s="17" t="s">
        <v>82</v>
      </c>
      <c r="G80" s="17" t="s">
        <v>87</v>
      </c>
      <c r="H80" s="17" t="s">
        <v>133</v>
      </c>
      <c r="I80" s="14"/>
      <c r="J80" s="39"/>
      <c r="K80" s="14">
        <v>1</v>
      </c>
      <c r="L80" s="26"/>
      <c r="M80" s="69"/>
      <c r="N80" s="72">
        <f t="shared" si="14"/>
        <v>1</v>
      </c>
    </row>
    <row r="81" spans="1:14" ht="15.75" customHeight="1">
      <c r="A81" s="7" t="s">
        <v>103</v>
      </c>
      <c r="B81" s="12" t="s">
        <v>88</v>
      </c>
      <c r="C81" s="13" t="s">
        <v>21</v>
      </c>
      <c r="D81" s="16" t="s">
        <v>21</v>
      </c>
      <c r="E81" s="24" t="s">
        <v>89</v>
      </c>
      <c r="F81" s="24" t="s">
        <v>73</v>
      </c>
      <c r="G81" s="24"/>
      <c r="H81" s="24"/>
      <c r="I81" s="15">
        <f>I84</f>
        <v>0</v>
      </c>
      <c r="J81" s="15">
        <f>J82</f>
        <v>157</v>
      </c>
      <c r="K81" s="15">
        <f>K84</f>
        <v>157</v>
      </c>
      <c r="L81" s="15">
        <f>L82</f>
        <v>40</v>
      </c>
      <c r="M81" s="15">
        <f>M82</f>
        <v>0</v>
      </c>
      <c r="N81" s="15">
        <f>N82</f>
        <v>130.37</v>
      </c>
    </row>
    <row r="82" spans="1:14" ht="46.5" customHeight="1">
      <c r="A82" s="10"/>
      <c r="B82" s="18" t="s">
        <v>39</v>
      </c>
      <c r="C82" s="16" t="s">
        <v>21</v>
      </c>
      <c r="D82" s="16" t="s">
        <v>21</v>
      </c>
      <c r="E82" s="17" t="s">
        <v>89</v>
      </c>
      <c r="F82" s="17" t="s">
        <v>73</v>
      </c>
      <c r="G82" s="17" t="s">
        <v>56</v>
      </c>
      <c r="H82" s="17"/>
      <c r="I82" s="15"/>
      <c r="J82" s="14">
        <f>J83</f>
        <v>157</v>
      </c>
      <c r="K82" s="14">
        <f>K83</f>
        <v>157</v>
      </c>
      <c r="L82" s="14">
        <f>L83</f>
        <v>40</v>
      </c>
      <c r="M82" s="14">
        <f t="shared" ref="M82:N82" si="15">M83</f>
        <v>0</v>
      </c>
      <c r="N82" s="14">
        <f t="shared" si="15"/>
        <v>130.37</v>
      </c>
    </row>
    <row r="83" spans="1:14" ht="24" customHeight="1">
      <c r="A83" s="10"/>
      <c r="B83" s="18" t="s">
        <v>90</v>
      </c>
      <c r="C83" s="16" t="s">
        <v>21</v>
      </c>
      <c r="D83" s="16" t="s">
        <v>21</v>
      </c>
      <c r="E83" s="17" t="s">
        <v>89</v>
      </c>
      <c r="F83" s="17" t="s">
        <v>73</v>
      </c>
      <c r="G83" s="17" t="s">
        <v>124</v>
      </c>
      <c r="H83" s="17"/>
      <c r="I83" s="15"/>
      <c r="J83" s="14">
        <f>J84</f>
        <v>157</v>
      </c>
      <c r="K83" s="14">
        <f>K85</f>
        <v>157</v>
      </c>
      <c r="L83" s="14">
        <f>L84</f>
        <v>40</v>
      </c>
      <c r="M83" s="14">
        <f t="shared" ref="M83:N83" si="16">M85</f>
        <v>0</v>
      </c>
      <c r="N83" s="14">
        <f t="shared" si="16"/>
        <v>130.37</v>
      </c>
    </row>
    <row r="84" spans="1:14" ht="12.75" hidden="1" customHeight="1">
      <c r="A84" s="10"/>
      <c r="B84" s="18" t="s">
        <v>92</v>
      </c>
      <c r="C84" s="16" t="s">
        <v>21</v>
      </c>
      <c r="D84" s="16" t="s">
        <v>21</v>
      </c>
      <c r="E84" s="17" t="s">
        <v>89</v>
      </c>
      <c r="F84" s="17" t="s">
        <v>73</v>
      </c>
      <c r="G84" s="17" t="s">
        <v>91</v>
      </c>
      <c r="H84" s="17"/>
      <c r="I84" s="15">
        <f>I85</f>
        <v>0</v>
      </c>
      <c r="J84" s="14">
        <f>J85</f>
        <v>157</v>
      </c>
      <c r="K84" s="14">
        <f>K85</f>
        <v>157</v>
      </c>
      <c r="L84" s="14">
        <f>L85</f>
        <v>40</v>
      </c>
      <c r="M84" s="69"/>
      <c r="N84" s="69"/>
    </row>
    <row r="85" spans="1:14" ht="52.5" customHeight="1">
      <c r="A85" s="10"/>
      <c r="B85" s="23" t="s">
        <v>93</v>
      </c>
      <c r="C85" s="16" t="s">
        <v>21</v>
      </c>
      <c r="D85" s="16" t="s">
        <v>21</v>
      </c>
      <c r="E85" s="17" t="s">
        <v>89</v>
      </c>
      <c r="F85" s="17" t="s">
        <v>73</v>
      </c>
      <c r="G85" s="17" t="s">
        <v>124</v>
      </c>
      <c r="H85" s="17" t="s">
        <v>49</v>
      </c>
      <c r="I85" s="15"/>
      <c r="J85" s="14">
        <f>K85-I85</f>
        <v>157</v>
      </c>
      <c r="K85" s="14">
        <v>157</v>
      </c>
      <c r="L85" s="14">
        <v>40</v>
      </c>
      <c r="M85" s="69">
        <v>0</v>
      </c>
      <c r="N85" s="72">
        <v>130.37</v>
      </c>
    </row>
    <row r="86" spans="1:14" ht="12.75" hidden="1" customHeight="1">
      <c r="A86" s="10"/>
      <c r="B86" s="12" t="s">
        <v>94</v>
      </c>
      <c r="C86" s="16" t="s">
        <v>21</v>
      </c>
      <c r="D86" s="16" t="s">
        <v>21</v>
      </c>
      <c r="E86" s="17" t="s">
        <v>89</v>
      </c>
      <c r="F86" s="17" t="s">
        <v>89</v>
      </c>
      <c r="G86" s="17"/>
      <c r="H86" s="17"/>
      <c r="I86" s="15">
        <f>I87+I90</f>
        <v>0</v>
      </c>
      <c r="J86" s="15">
        <f>J87+J90</f>
        <v>0</v>
      </c>
      <c r="K86" s="15">
        <f>K87+K90</f>
        <v>0</v>
      </c>
      <c r="L86" s="15"/>
      <c r="M86" s="69"/>
      <c r="N86" s="69"/>
    </row>
    <row r="87" spans="1:14" ht="12.75" hidden="1" customHeight="1">
      <c r="A87" s="10"/>
      <c r="B87" s="19" t="s">
        <v>30</v>
      </c>
      <c r="C87" s="16" t="s">
        <v>21</v>
      </c>
      <c r="D87" s="16" t="s">
        <v>21</v>
      </c>
      <c r="E87" s="17" t="s">
        <v>89</v>
      </c>
      <c r="F87" s="17" t="s">
        <v>89</v>
      </c>
      <c r="G87" s="17" t="s">
        <v>95</v>
      </c>
      <c r="H87" s="17" t="s">
        <v>31</v>
      </c>
      <c r="I87" s="14">
        <v>0</v>
      </c>
      <c r="J87" s="14">
        <f>K87-I87</f>
        <v>0</v>
      </c>
      <c r="K87" s="14">
        <v>0</v>
      </c>
      <c r="L87" s="15">
        <v>0</v>
      </c>
      <c r="M87" s="69"/>
      <c r="N87" s="69"/>
    </row>
    <row r="88" spans="1:14" ht="12.75" hidden="1" customHeight="1">
      <c r="A88" s="10"/>
      <c r="B88" s="23"/>
      <c r="C88" s="16"/>
      <c r="D88" s="16" t="s">
        <v>21</v>
      </c>
      <c r="E88" s="17"/>
      <c r="F88" s="17"/>
      <c r="G88" s="17"/>
      <c r="H88" s="17"/>
      <c r="I88" s="14"/>
      <c r="J88" s="14"/>
      <c r="K88" s="14"/>
      <c r="L88" s="15"/>
      <c r="M88" s="69"/>
      <c r="N88" s="69"/>
    </row>
    <row r="89" spans="1:14" ht="12.75" hidden="1" customHeight="1">
      <c r="A89" s="10"/>
      <c r="B89" s="18"/>
      <c r="C89" s="16"/>
      <c r="D89" s="16" t="s">
        <v>21</v>
      </c>
      <c r="E89" s="17"/>
      <c r="F89" s="17"/>
      <c r="G89" s="17"/>
      <c r="H89" s="17"/>
      <c r="I89" s="14"/>
      <c r="J89" s="14"/>
      <c r="K89" s="14"/>
      <c r="L89" s="15"/>
      <c r="M89" s="69"/>
      <c r="N89" s="69"/>
    </row>
    <row r="90" spans="1:14" ht="12.75" hidden="1" customHeight="1">
      <c r="A90" s="10"/>
      <c r="B90" s="23" t="s">
        <v>48</v>
      </c>
      <c r="C90" s="16" t="s">
        <v>21</v>
      </c>
      <c r="D90" s="16" t="s">
        <v>21</v>
      </c>
      <c r="E90" s="17" t="s">
        <v>89</v>
      </c>
      <c r="F90" s="17" t="s">
        <v>89</v>
      </c>
      <c r="G90" s="17" t="s">
        <v>95</v>
      </c>
      <c r="H90" s="17" t="s">
        <v>49</v>
      </c>
      <c r="I90" s="14">
        <v>0</v>
      </c>
      <c r="J90" s="14">
        <f>K90-I90</f>
        <v>0</v>
      </c>
      <c r="K90" s="14">
        <v>0</v>
      </c>
      <c r="L90" s="15">
        <v>0</v>
      </c>
      <c r="M90" s="69"/>
      <c r="N90" s="69"/>
    </row>
    <row r="91" spans="1:14" ht="12.75" hidden="1" customHeight="1">
      <c r="A91" s="10"/>
      <c r="B91" s="12" t="s">
        <v>96</v>
      </c>
      <c r="C91" s="13" t="s">
        <v>21</v>
      </c>
      <c r="D91" s="16" t="s">
        <v>21</v>
      </c>
      <c r="E91" s="24" t="s">
        <v>97</v>
      </c>
      <c r="F91" s="24"/>
      <c r="G91" s="24"/>
      <c r="H91" s="24"/>
      <c r="I91" s="15">
        <f>I93+I95</f>
        <v>92.47</v>
      </c>
      <c r="J91" s="40">
        <v>0</v>
      </c>
      <c r="K91" s="15">
        <f>K93+K95</f>
        <v>0</v>
      </c>
      <c r="L91" s="15">
        <f>L92</f>
        <v>92.47</v>
      </c>
      <c r="M91" s="69"/>
      <c r="N91" s="69"/>
    </row>
    <row r="92" spans="1:14" s="47" customFormat="1" ht="12.75" hidden="1" customHeight="1">
      <c r="A92" s="41"/>
      <c r="B92" s="42" t="s">
        <v>98</v>
      </c>
      <c r="C92" s="43" t="s">
        <v>21</v>
      </c>
      <c r="D92" s="43" t="s">
        <v>21</v>
      </c>
      <c r="E92" s="44" t="s">
        <v>97</v>
      </c>
      <c r="F92" s="44"/>
      <c r="G92" s="44" t="s">
        <v>41</v>
      </c>
      <c r="H92" s="44"/>
      <c r="I92" s="45">
        <f>I95</f>
        <v>92.47</v>
      </c>
      <c r="J92" s="46">
        <f>J95</f>
        <v>0</v>
      </c>
      <c r="K92" s="45">
        <f>K95</f>
        <v>0</v>
      </c>
      <c r="L92" s="46">
        <f>L95</f>
        <v>92.47</v>
      </c>
      <c r="M92" s="73"/>
      <c r="N92" s="73"/>
    </row>
    <row r="93" spans="1:14" s="54" customFormat="1" ht="12.75" hidden="1" customHeight="1">
      <c r="A93" s="48"/>
      <c r="B93" s="49" t="s">
        <v>61</v>
      </c>
      <c r="C93" s="50" t="s">
        <v>21</v>
      </c>
      <c r="D93" s="51" t="s">
        <v>21</v>
      </c>
      <c r="E93" s="52" t="s">
        <v>97</v>
      </c>
      <c r="F93" s="52" t="s">
        <v>89</v>
      </c>
      <c r="G93" s="52" t="s">
        <v>99</v>
      </c>
      <c r="H93" s="52"/>
      <c r="I93" s="53">
        <f>I94</f>
        <v>0</v>
      </c>
      <c r="J93" s="53">
        <f>K93-I93</f>
        <v>0</v>
      </c>
      <c r="K93" s="53">
        <f>K94</f>
        <v>0</v>
      </c>
      <c r="L93" s="40"/>
      <c r="M93" s="74"/>
      <c r="N93" s="74"/>
    </row>
    <row r="94" spans="1:14" s="54" customFormat="1" ht="12.75" hidden="1" customHeight="1">
      <c r="A94" s="48"/>
      <c r="B94" s="55" t="s">
        <v>48</v>
      </c>
      <c r="C94" s="51" t="s">
        <v>21</v>
      </c>
      <c r="D94" s="51" t="s">
        <v>21</v>
      </c>
      <c r="E94" s="56" t="s">
        <v>97</v>
      </c>
      <c r="F94" s="56" t="s">
        <v>89</v>
      </c>
      <c r="G94" s="56" t="s">
        <v>99</v>
      </c>
      <c r="H94" s="56" t="s">
        <v>49</v>
      </c>
      <c r="I94" s="53">
        <v>0</v>
      </c>
      <c r="J94" s="40">
        <f>K94-I94</f>
        <v>0</v>
      </c>
      <c r="K94" s="53">
        <v>0</v>
      </c>
      <c r="L94" s="40"/>
      <c r="M94" s="74"/>
      <c r="N94" s="74"/>
    </row>
    <row r="95" spans="1:14" ht="12.75" hidden="1" customHeight="1">
      <c r="A95" s="10"/>
      <c r="B95" s="18" t="s">
        <v>100</v>
      </c>
      <c r="C95" s="16" t="s">
        <v>21</v>
      </c>
      <c r="D95" s="16" t="s">
        <v>21</v>
      </c>
      <c r="E95" s="17" t="s">
        <v>97</v>
      </c>
      <c r="F95" s="17" t="s">
        <v>97</v>
      </c>
      <c r="G95" s="17" t="s">
        <v>101</v>
      </c>
      <c r="H95" s="17"/>
      <c r="I95" s="15">
        <f>I96</f>
        <v>92.47</v>
      </c>
      <c r="J95" s="14">
        <f>J96</f>
        <v>0</v>
      </c>
      <c r="K95" s="15">
        <f>K96</f>
        <v>0</v>
      </c>
      <c r="L95" s="14">
        <f>L96</f>
        <v>92.47</v>
      </c>
      <c r="M95" s="69"/>
      <c r="N95" s="69"/>
    </row>
    <row r="96" spans="1:14" ht="12.75" hidden="1" customHeight="1">
      <c r="A96" s="10"/>
      <c r="B96" s="19" t="s">
        <v>30</v>
      </c>
      <c r="C96" s="16" t="s">
        <v>21</v>
      </c>
      <c r="D96" s="16" t="s">
        <v>21</v>
      </c>
      <c r="E96" s="17" t="s">
        <v>97</v>
      </c>
      <c r="F96" s="17" t="s">
        <v>97</v>
      </c>
      <c r="G96" s="17" t="s">
        <v>102</v>
      </c>
      <c r="H96" s="17" t="s">
        <v>31</v>
      </c>
      <c r="I96" s="15">
        <v>92.47</v>
      </c>
      <c r="J96" s="14">
        <v>0</v>
      </c>
      <c r="K96" s="15">
        <v>0</v>
      </c>
      <c r="L96" s="14">
        <v>92.47</v>
      </c>
      <c r="M96" s="69"/>
      <c r="N96" s="69"/>
    </row>
    <row r="97" spans="1:14" ht="22.5" hidden="1" customHeight="1">
      <c r="A97" s="7" t="s">
        <v>107</v>
      </c>
      <c r="B97" s="12" t="s">
        <v>96</v>
      </c>
      <c r="C97" s="13" t="s">
        <v>21</v>
      </c>
      <c r="D97" s="13" t="s">
        <v>21</v>
      </c>
      <c r="E97" s="24" t="s">
        <v>97</v>
      </c>
      <c r="F97" s="24"/>
      <c r="G97" s="24"/>
      <c r="H97" s="24"/>
      <c r="I97" s="15">
        <f>I100+I104</f>
        <v>807.33</v>
      </c>
      <c r="J97" s="53">
        <v>0</v>
      </c>
      <c r="K97" s="15">
        <f>K98</f>
        <v>22.53</v>
      </c>
      <c r="L97" s="15">
        <f>L99</f>
        <v>92.47</v>
      </c>
      <c r="M97" s="15">
        <f t="shared" ref="M97:N99" si="17">M98</f>
        <v>0</v>
      </c>
      <c r="N97" s="15">
        <f t="shared" si="17"/>
        <v>0</v>
      </c>
    </row>
    <row r="98" spans="1:14" ht="48.75" hidden="1" customHeight="1">
      <c r="A98" s="7"/>
      <c r="B98" s="23" t="s">
        <v>39</v>
      </c>
      <c r="C98" s="13"/>
      <c r="D98" s="16" t="s">
        <v>21</v>
      </c>
      <c r="E98" s="17" t="s">
        <v>97</v>
      </c>
      <c r="F98" s="17" t="s">
        <v>97</v>
      </c>
      <c r="G98" s="17" t="s">
        <v>56</v>
      </c>
      <c r="H98" s="24"/>
      <c r="I98" s="15"/>
      <c r="J98" s="53"/>
      <c r="K98" s="14">
        <f>K99</f>
        <v>22.53</v>
      </c>
      <c r="L98" s="15"/>
      <c r="M98" s="14">
        <f t="shared" si="17"/>
        <v>0</v>
      </c>
      <c r="N98" s="14">
        <f t="shared" si="17"/>
        <v>0</v>
      </c>
    </row>
    <row r="99" spans="1:14" ht="48" hidden="1" customHeight="1">
      <c r="A99" s="10"/>
      <c r="B99" s="18" t="s">
        <v>100</v>
      </c>
      <c r="C99" s="16" t="s">
        <v>21</v>
      </c>
      <c r="D99" s="16" t="s">
        <v>21</v>
      </c>
      <c r="E99" s="17" t="s">
        <v>97</v>
      </c>
      <c r="F99" s="17" t="s">
        <v>97</v>
      </c>
      <c r="G99" s="17" t="s">
        <v>104</v>
      </c>
      <c r="H99" s="17"/>
      <c r="I99" s="15">
        <f>I100</f>
        <v>92.47</v>
      </c>
      <c r="J99" s="14">
        <v>0</v>
      </c>
      <c r="K99" s="14">
        <f>K100</f>
        <v>22.53</v>
      </c>
      <c r="L99" s="14">
        <f>L100</f>
        <v>92.47</v>
      </c>
      <c r="M99" s="14">
        <f t="shared" si="17"/>
        <v>0</v>
      </c>
      <c r="N99" s="14">
        <f t="shared" si="17"/>
        <v>0</v>
      </c>
    </row>
    <row r="100" spans="1:14" ht="61.5" hidden="1" customHeight="1">
      <c r="A100" s="10"/>
      <c r="B100" s="19" t="s">
        <v>105</v>
      </c>
      <c r="C100" s="16" t="s">
        <v>21</v>
      </c>
      <c r="D100" s="16" t="s">
        <v>21</v>
      </c>
      <c r="E100" s="17" t="s">
        <v>97</v>
      </c>
      <c r="F100" s="17" t="s">
        <v>97</v>
      </c>
      <c r="G100" s="17" t="s">
        <v>106</v>
      </c>
      <c r="H100" s="17"/>
      <c r="I100" s="15">
        <f>I101+I102</f>
        <v>92.47</v>
      </c>
      <c r="J100" s="14">
        <v>0</v>
      </c>
      <c r="K100" s="14">
        <f>K101+K102</f>
        <v>22.53</v>
      </c>
      <c r="L100" s="14">
        <v>92.47</v>
      </c>
      <c r="M100" s="14">
        <f t="shared" ref="M100:N100" si="18">M101+M102</f>
        <v>0</v>
      </c>
      <c r="N100" s="14">
        <f t="shared" si="18"/>
        <v>0</v>
      </c>
    </row>
    <row r="101" spans="1:14" ht="43.9" hidden="1" customHeight="1">
      <c r="A101" s="10"/>
      <c r="B101" s="19" t="s">
        <v>30</v>
      </c>
      <c r="C101" s="16" t="s">
        <v>21</v>
      </c>
      <c r="D101" s="16" t="s">
        <v>21</v>
      </c>
      <c r="E101" s="17" t="s">
        <v>97</v>
      </c>
      <c r="F101" s="17" t="s">
        <v>97</v>
      </c>
      <c r="G101" s="17" t="s">
        <v>106</v>
      </c>
      <c r="H101" s="17" t="s">
        <v>31</v>
      </c>
      <c r="I101" s="15">
        <v>92.47</v>
      </c>
      <c r="J101" s="14">
        <v>0</v>
      </c>
      <c r="K101" s="14">
        <v>18</v>
      </c>
      <c r="L101" s="14">
        <v>92.47</v>
      </c>
      <c r="M101" s="69"/>
      <c r="N101" s="72">
        <v>0</v>
      </c>
    </row>
    <row r="102" spans="1:14" ht="19.5" hidden="1" customHeight="1">
      <c r="A102" s="10"/>
      <c r="B102" s="19" t="s">
        <v>37</v>
      </c>
      <c r="C102" s="16" t="s">
        <v>21</v>
      </c>
      <c r="D102" s="16" t="s">
        <v>21</v>
      </c>
      <c r="E102" s="17" t="s">
        <v>97</v>
      </c>
      <c r="F102" s="17" t="s">
        <v>97</v>
      </c>
      <c r="G102" s="17" t="s">
        <v>106</v>
      </c>
      <c r="H102" s="17" t="s">
        <v>38</v>
      </c>
      <c r="I102" s="15"/>
      <c r="J102" s="14">
        <f>K102-I102</f>
        <v>4.53</v>
      </c>
      <c r="K102" s="14">
        <v>4.53</v>
      </c>
      <c r="L102" s="14"/>
      <c r="M102" s="69"/>
      <c r="N102" s="72">
        <v>0</v>
      </c>
    </row>
    <row r="103" spans="1:14" ht="21.75" customHeight="1">
      <c r="A103" s="7" t="s">
        <v>117</v>
      </c>
      <c r="B103" s="12" t="s">
        <v>108</v>
      </c>
      <c r="C103" s="13" t="s">
        <v>21</v>
      </c>
      <c r="D103" s="13" t="s">
        <v>21</v>
      </c>
      <c r="E103" s="13" t="s">
        <v>109</v>
      </c>
      <c r="F103" s="13"/>
      <c r="G103" s="13"/>
      <c r="H103" s="13"/>
      <c r="I103" s="15">
        <f>I104</f>
        <v>714.86</v>
      </c>
      <c r="J103" s="15">
        <v>0</v>
      </c>
      <c r="K103" s="15">
        <f>K110</f>
        <v>3776.4</v>
      </c>
      <c r="L103" s="15">
        <f>L104</f>
        <v>607.53</v>
      </c>
      <c r="M103" s="15">
        <f t="shared" ref="M103:N103" si="19">M110</f>
        <v>202</v>
      </c>
      <c r="N103" s="15">
        <f t="shared" si="19"/>
        <v>1049.28</v>
      </c>
    </row>
    <row r="104" spans="1:14" ht="12.75" hidden="1" customHeight="1">
      <c r="A104" s="10"/>
      <c r="B104" s="23" t="s">
        <v>110</v>
      </c>
      <c r="C104" s="13" t="s">
        <v>21</v>
      </c>
      <c r="D104" s="16" t="s">
        <v>21</v>
      </c>
      <c r="E104" s="13" t="s">
        <v>109</v>
      </c>
      <c r="F104" s="13" t="s">
        <v>24</v>
      </c>
      <c r="G104" s="13"/>
      <c r="H104" s="13"/>
      <c r="I104" s="15">
        <f>I106</f>
        <v>714.86</v>
      </c>
      <c r="J104" s="15">
        <v>0</v>
      </c>
      <c r="K104" s="15">
        <f>K106</f>
        <v>0</v>
      </c>
      <c r="L104" s="14">
        <f>L108+L109</f>
        <v>607.53</v>
      </c>
      <c r="M104" s="69"/>
      <c r="N104" s="69"/>
    </row>
    <row r="105" spans="1:14" ht="12.75" hidden="1" customHeight="1">
      <c r="A105" s="10"/>
      <c r="B105" s="18" t="s">
        <v>111</v>
      </c>
      <c r="C105" s="16" t="s">
        <v>21</v>
      </c>
      <c r="D105" s="16" t="s">
        <v>21</v>
      </c>
      <c r="E105" s="16" t="s">
        <v>109</v>
      </c>
      <c r="F105" s="16" t="s">
        <v>24</v>
      </c>
      <c r="G105" s="16" t="s">
        <v>41</v>
      </c>
      <c r="H105" s="16"/>
      <c r="I105" s="15"/>
      <c r="J105" s="15"/>
      <c r="K105" s="15"/>
      <c r="L105" s="14"/>
      <c r="M105" s="69"/>
      <c r="N105" s="69"/>
    </row>
    <row r="106" spans="1:14" ht="12.75" hidden="1" customHeight="1">
      <c r="A106" s="10"/>
      <c r="B106" s="18" t="s">
        <v>100</v>
      </c>
      <c r="C106" s="16" t="s">
        <v>21</v>
      </c>
      <c r="D106" s="16" t="s">
        <v>21</v>
      </c>
      <c r="E106" s="16" t="s">
        <v>109</v>
      </c>
      <c r="F106" s="16" t="s">
        <v>24</v>
      </c>
      <c r="G106" s="16" t="s">
        <v>101</v>
      </c>
      <c r="H106" s="16"/>
      <c r="I106" s="15">
        <f>I108+I109</f>
        <v>714.86</v>
      </c>
      <c r="J106" s="14">
        <v>0</v>
      </c>
      <c r="K106" s="15">
        <f>K108+K109</f>
        <v>0</v>
      </c>
      <c r="L106" s="14">
        <f>L108+L109</f>
        <v>607.53</v>
      </c>
      <c r="M106" s="69"/>
      <c r="N106" s="69"/>
    </row>
    <row r="107" spans="1:14" ht="15.75" hidden="1">
      <c r="A107" s="10"/>
      <c r="B107" s="57"/>
      <c r="C107" s="16"/>
      <c r="D107" s="16" t="s">
        <v>21</v>
      </c>
      <c r="E107" s="16"/>
      <c r="F107" s="16"/>
      <c r="G107" s="16"/>
      <c r="H107" s="16"/>
      <c r="I107" s="15"/>
      <c r="J107" s="14"/>
      <c r="K107" s="15"/>
      <c r="L107" s="14"/>
      <c r="M107" s="69"/>
      <c r="N107" s="69"/>
    </row>
    <row r="108" spans="1:14" ht="12.75" hidden="1" customHeight="1">
      <c r="A108" s="10"/>
      <c r="B108" s="23" t="s">
        <v>48</v>
      </c>
      <c r="C108" s="16" t="s">
        <v>21</v>
      </c>
      <c r="D108" s="16" t="s">
        <v>21</v>
      </c>
      <c r="E108" s="16" t="s">
        <v>109</v>
      </c>
      <c r="F108" s="16" t="s">
        <v>24</v>
      </c>
      <c r="G108" s="16" t="s">
        <v>112</v>
      </c>
      <c r="H108" s="16" t="s">
        <v>49</v>
      </c>
      <c r="I108" s="15">
        <v>704.86</v>
      </c>
      <c r="J108" s="14">
        <v>0</v>
      </c>
      <c r="K108" s="15">
        <v>0</v>
      </c>
      <c r="L108" s="14">
        <v>597.53</v>
      </c>
      <c r="M108" s="69"/>
      <c r="N108" s="69"/>
    </row>
    <row r="109" spans="1:14" ht="12.75" hidden="1" customHeight="1">
      <c r="A109" s="10"/>
      <c r="B109" s="70" t="s">
        <v>113</v>
      </c>
      <c r="C109" s="16" t="s">
        <v>21</v>
      </c>
      <c r="D109" s="16" t="s">
        <v>21</v>
      </c>
      <c r="E109" s="16" t="s">
        <v>109</v>
      </c>
      <c r="F109" s="16" t="s">
        <v>24</v>
      </c>
      <c r="G109" s="16" t="s">
        <v>112</v>
      </c>
      <c r="H109" s="16" t="s">
        <v>114</v>
      </c>
      <c r="I109" s="14">
        <v>10</v>
      </c>
      <c r="J109" s="14">
        <v>0</v>
      </c>
      <c r="K109" s="14">
        <v>0</v>
      </c>
      <c r="L109" s="14">
        <v>10</v>
      </c>
      <c r="M109" s="69"/>
      <c r="N109" s="69"/>
    </row>
    <row r="110" spans="1:14" ht="51" customHeight="1">
      <c r="A110" s="10"/>
      <c r="B110" s="23" t="s">
        <v>39</v>
      </c>
      <c r="C110" s="13" t="s">
        <v>21</v>
      </c>
      <c r="D110" s="16" t="s">
        <v>21</v>
      </c>
      <c r="E110" s="16" t="s">
        <v>109</v>
      </c>
      <c r="F110" s="16" t="s">
        <v>24</v>
      </c>
      <c r="G110" s="17" t="s">
        <v>56</v>
      </c>
      <c r="H110" s="13"/>
      <c r="I110" s="15">
        <f>I112</f>
        <v>0</v>
      </c>
      <c r="J110" s="15">
        <f>K110-I110</f>
        <v>3776.4</v>
      </c>
      <c r="K110" s="14">
        <f>K112</f>
        <v>3776.4</v>
      </c>
      <c r="L110" s="14" t="e">
        <f>L115+L116</f>
        <v>#REF!</v>
      </c>
      <c r="M110" s="14">
        <f t="shared" ref="M110:N110" si="20">M112</f>
        <v>202</v>
      </c>
      <c r="N110" s="14">
        <f t="shared" si="20"/>
        <v>1049.28</v>
      </c>
    </row>
    <row r="111" spans="1:14" ht="12.75" hidden="1" customHeight="1">
      <c r="A111" s="10"/>
      <c r="B111" s="18" t="s">
        <v>111</v>
      </c>
      <c r="C111" s="16" t="s">
        <v>21</v>
      </c>
      <c r="D111" s="16" t="s">
        <v>21</v>
      </c>
      <c r="E111" s="16" t="s">
        <v>109</v>
      </c>
      <c r="F111" s="16" t="s">
        <v>24</v>
      </c>
      <c r="G111" s="16" t="s">
        <v>41</v>
      </c>
      <c r="H111" s="16"/>
      <c r="I111" s="15"/>
      <c r="J111" s="15"/>
      <c r="K111" s="15"/>
      <c r="L111" s="14"/>
      <c r="M111" s="69"/>
      <c r="N111" s="69"/>
    </row>
    <row r="112" spans="1:14" ht="66.2" customHeight="1">
      <c r="A112" s="10"/>
      <c r="B112" s="19" t="s">
        <v>115</v>
      </c>
      <c r="C112" s="16" t="s">
        <v>21</v>
      </c>
      <c r="D112" s="16" t="s">
        <v>21</v>
      </c>
      <c r="E112" s="16" t="s">
        <v>109</v>
      </c>
      <c r="F112" s="16" t="s">
        <v>24</v>
      </c>
      <c r="G112" s="16" t="s">
        <v>116</v>
      </c>
      <c r="H112" s="16"/>
      <c r="I112" s="15">
        <v>0</v>
      </c>
      <c r="J112" s="14">
        <f>J114+J115</f>
        <v>0</v>
      </c>
      <c r="K112" s="14">
        <f>K114+K115+K113</f>
        <v>3776.4</v>
      </c>
      <c r="L112" s="14" t="e">
        <f>L115+L116</f>
        <v>#REF!</v>
      </c>
      <c r="M112" s="14">
        <f t="shared" ref="M112:N112" si="21">M114+M115+M113</f>
        <v>202</v>
      </c>
      <c r="N112" s="14">
        <f t="shared" si="21"/>
        <v>1049.28</v>
      </c>
    </row>
    <row r="113" spans="1:14" ht="66.2" customHeight="1">
      <c r="A113" s="10"/>
      <c r="B113" s="19"/>
      <c r="C113" s="16"/>
      <c r="D113" s="16"/>
      <c r="E113" s="16" t="s">
        <v>109</v>
      </c>
      <c r="F113" s="16" t="s">
        <v>24</v>
      </c>
      <c r="G113" s="16" t="s">
        <v>116</v>
      </c>
      <c r="H113" s="16" t="s">
        <v>130</v>
      </c>
      <c r="I113" s="15"/>
      <c r="J113" s="14"/>
      <c r="K113" s="14">
        <v>3000</v>
      </c>
      <c r="L113" s="14"/>
      <c r="M113" s="69">
        <v>0</v>
      </c>
      <c r="N113" s="72">
        <v>0</v>
      </c>
    </row>
    <row r="114" spans="1:14" ht="30" customHeight="1">
      <c r="A114" s="10"/>
      <c r="B114" s="23" t="s">
        <v>48</v>
      </c>
      <c r="C114" s="16" t="s">
        <v>21</v>
      </c>
      <c r="D114" s="16" t="s">
        <v>21</v>
      </c>
      <c r="E114" s="16" t="s">
        <v>109</v>
      </c>
      <c r="F114" s="16" t="s">
        <v>24</v>
      </c>
      <c r="G114" s="16" t="s">
        <v>116</v>
      </c>
      <c r="H114" s="16" t="s">
        <v>49</v>
      </c>
      <c r="I114" s="15">
        <v>0</v>
      </c>
      <c r="J114" s="14">
        <v>0</v>
      </c>
      <c r="K114" s="14">
        <v>766.4</v>
      </c>
      <c r="L114" s="14">
        <v>597.53</v>
      </c>
      <c r="M114" s="69">
        <v>202</v>
      </c>
      <c r="N114" s="72">
        <v>1039.28</v>
      </c>
    </row>
    <row r="115" spans="1:14" ht="18.75" customHeight="1">
      <c r="A115" s="10"/>
      <c r="B115" s="70" t="s">
        <v>134</v>
      </c>
      <c r="C115" s="16" t="s">
        <v>21</v>
      </c>
      <c r="D115" s="16" t="s">
        <v>21</v>
      </c>
      <c r="E115" s="16" t="s">
        <v>109</v>
      </c>
      <c r="F115" s="16" t="s">
        <v>24</v>
      </c>
      <c r="G115" s="16" t="s">
        <v>116</v>
      </c>
      <c r="H115" s="16" t="s">
        <v>133</v>
      </c>
      <c r="I115" s="14">
        <v>0</v>
      </c>
      <c r="J115" s="14">
        <v>0</v>
      </c>
      <c r="K115" s="14">
        <v>10</v>
      </c>
      <c r="L115" s="14">
        <v>10</v>
      </c>
      <c r="M115" s="69"/>
      <c r="N115" s="72">
        <f t="shared" ref="N113:N115" si="22">K115+M115</f>
        <v>10</v>
      </c>
    </row>
    <row r="116" spans="1:14" ht="15.75">
      <c r="A116" s="58" t="s">
        <v>125</v>
      </c>
      <c r="B116" s="12" t="s">
        <v>118</v>
      </c>
      <c r="C116" s="13" t="s">
        <v>21</v>
      </c>
      <c r="D116" s="13" t="s">
        <v>21</v>
      </c>
      <c r="E116" s="24" t="s">
        <v>62</v>
      </c>
      <c r="F116" s="24"/>
      <c r="G116" s="24"/>
      <c r="H116" s="24"/>
      <c r="I116" s="15">
        <f>I120</f>
        <v>660.04</v>
      </c>
      <c r="J116" s="15">
        <v>0</v>
      </c>
      <c r="K116" s="15">
        <f>K128</f>
        <v>1013.72</v>
      </c>
      <c r="L116" s="15" t="e">
        <f>L119</f>
        <v>#REF!</v>
      </c>
      <c r="M116" s="15">
        <f t="shared" ref="M116:N116" si="23">M128</f>
        <v>0</v>
      </c>
      <c r="N116" s="15">
        <f t="shared" si="23"/>
        <v>974.76</v>
      </c>
    </row>
    <row r="117" spans="1:14" ht="15.75" hidden="1">
      <c r="A117" s="59"/>
      <c r="B117" s="12"/>
      <c r="C117" s="13"/>
      <c r="D117" s="16" t="s">
        <v>21</v>
      </c>
      <c r="E117" s="24"/>
      <c r="F117" s="24"/>
      <c r="G117" s="17"/>
      <c r="H117" s="24"/>
      <c r="I117" s="15"/>
      <c r="J117" s="15">
        <f>K117-I117</f>
        <v>0</v>
      </c>
      <c r="K117" s="15"/>
      <c r="L117" s="15"/>
      <c r="M117" s="69"/>
      <c r="N117" s="69"/>
    </row>
    <row r="118" spans="1:14" ht="15.75" hidden="1">
      <c r="A118" s="60"/>
      <c r="B118" s="12"/>
      <c r="C118" s="13"/>
      <c r="D118" s="16" t="s">
        <v>21</v>
      </c>
      <c r="E118" s="24"/>
      <c r="F118" s="24"/>
      <c r="G118" s="17"/>
      <c r="H118" s="17"/>
      <c r="I118" s="14"/>
      <c r="J118" s="15">
        <f>K118-I118</f>
        <v>0</v>
      </c>
      <c r="K118" s="14"/>
      <c r="L118" s="14"/>
      <c r="M118" s="69"/>
      <c r="N118" s="69"/>
    </row>
    <row r="119" spans="1:14" ht="12.75" hidden="1" customHeight="1">
      <c r="A119" s="60"/>
      <c r="B119" s="18" t="s">
        <v>111</v>
      </c>
      <c r="C119" s="16" t="s">
        <v>21</v>
      </c>
      <c r="D119" s="16" t="s">
        <v>21</v>
      </c>
      <c r="E119" s="17" t="s">
        <v>62</v>
      </c>
      <c r="F119" s="17" t="s">
        <v>89</v>
      </c>
      <c r="G119" s="17" t="s">
        <v>41</v>
      </c>
      <c r="H119" s="17"/>
      <c r="I119" s="14"/>
      <c r="J119" s="15">
        <f>K119-I119</f>
        <v>0</v>
      </c>
      <c r="K119" s="14"/>
      <c r="L119" s="14" t="e">
        <f>L120</f>
        <v>#REF!</v>
      </c>
      <c r="M119" s="69"/>
      <c r="N119" s="69"/>
    </row>
    <row r="120" spans="1:14" ht="47.25" hidden="1">
      <c r="A120" s="60"/>
      <c r="B120" s="18" t="s">
        <v>100</v>
      </c>
      <c r="C120" s="13" t="s">
        <v>21</v>
      </c>
      <c r="D120" s="16" t="s">
        <v>21</v>
      </c>
      <c r="E120" s="24" t="s">
        <v>62</v>
      </c>
      <c r="F120" s="24" t="s">
        <v>89</v>
      </c>
      <c r="G120" s="17" t="s">
        <v>101</v>
      </c>
      <c r="H120" s="17"/>
      <c r="I120" s="14">
        <f>I121</f>
        <v>660.04</v>
      </c>
      <c r="J120" s="14">
        <v>0</v>
      </c>
      <c r="K120" s="14">
        <f>K121</f>
        <v>0</v>
      </c>
      <c r="L120" s="14" t="e">
        <f>L121</f>
        <v>#REF!</v>
      </c>
      <c r="M120" s="69"/>
      <c r="N120" s="69"/>
    </row>
    <row r="121" spans="1:14" ht="12.75" hidden="1" customHeight="1">
      <c r="A121" s="60"/>
      <c r="B121" s="18" t="s">
        <v>119</v>
      </c>
      <c r="C121" s="13" t="s">
        <v>21</v>
      </c>
      <c r="D121" s="16" t="s">
        <v>21</v>
      </c>
      <c r="E121" s="24" t="s">
        <v>62</v>
      </c>
      <c r="F121" s="24" t="s">
        <v>89</v>
      </c>
      <c r="G121" s="17" t="s">
        <v>120</v>
      </c>
      <c r="H121" s="17" t="s">
        <v>25</v>
      </c>
      <c r="I121" s="14">
        <f>I122</f>
        <v>660.04</v>
      </c>
      <c r="J121" s="14">
        <v>0</v>
      </c>
      <c r="K121" s="14">
        <f>K122</f>
        <v>0</v>
      </c>
      <c r="L121" s="14" t="e">
        <f>L122+#REF!</f>
        <v>#REF!</v>
      </c>
      <c r="M121" s="69"/>
      <c r="N121" s="69"/>
    </row>
    <row r="122" spans="1:14" ht="12.75" hidden="1" customHeight="1">
      <c r="A122" s="60"/>
      <c r="B122" s="19" t="s">
        <v>30</v>
      </c>
      <c r="C122" s="16" t="s">
        <v>21</v>
      </c>
      <c r="D122" s="16" t="s">
        <v>21</v>
      </c>
      <c r="E122" s="17" t="s">
        <v>62</v>
      </c>
      <c r="F122" s="17" t="s">
        <v>89</v>
      </c>
      <c r="G122" s="17" t="s">
        <v>120</v>
      </c>
      <c r="H122" s="17" t="s">
        <v>31</v>
      </c>
      <c r="I122" s="14">
        <v>660.04</v>
      </c>
      <c r="J122" s="14">
        <v>0</v>
      </c>
      <c r="K122" s="14">
        <v>0</v>
      </c>
      <c r="L122" s="14">
        <v>658.21</v>
      </c>
      <c r="M122" s="69"/>
      <c r="N122" s="69"/>
    </row>
    <row r="123" spans="1:14" ht="15.75" hidden="1">
      <c r="A123" s="59"/>
      <c r="B123" s="23"/>
      <c r="C123" s="16"/>
      <c r="D123" s="16" t="s">
        <v>21</v>
      </c>
      <c r="E123" s="17"/>
      <c r="F123" s="17"/>
      <c r="G123" s="17"/>
      <c r="H123" s="17"/>
      <c r="I123" s="14"/>
      <c r="J123" s="61"/>
      <c r="K123" s="14"/>
      <c r="L123" s="14"/>
      <c r="M123" s="69"/>
      <c r="N123" s="69"/>
    </row>
    <row r="124" spans="1:14" ht="12.75" hidden="1" customHeight="1">
      <c r="A124" s="59"/>
      <c r="B124" s="12"/>
      <c r="C124" s="13"/>
      <c r="D124" s="16" t="s">
        <v>21</v>
      </c>
      <c r="E124" s="24"/>
      <c r="F124" s="24"/>
      <c r="G124" s="24"/>
      <c r="H124" s="24"/>
      <c r="I124" s="15"/>
      <c r="J124" s="62"/>
      <c r="K124" s="15"/>
      <c r="L124" s="15"/>
      <c r="M124" s="69"/>
      <c r="N124" s="69"/>
    </row>
    <row r="125" spans="1:14" ht="12.75" hidden="1" customHeight="1">
      <c r="A125" s="59"/>
      <c r="B125" s="12"/>
      <c r="C125" s="13"/>
      <c r="D125" s="16" t="s">
        <v>21</v>
      </c>
      <c r="E125" s="24"/>
      <c r="F125" s="24"/>
      <c r="G125" s="24"/>
      <c r="H125" s="24"/>
      <c r="I125" s="15"/>
      <c r="J125" s="62"/>
      <c r="K125" s="15"/>
      <c r="L125" s="15"/>
      <c r="M125" s="69"/>
      <c r="N125" s="69"/>
    </row>
    <row r="126" spans="1:14" ht="12.75" hidden="1" customHeight="1">
      <c r="A126" s="59"/>
      <c r="B126" s="12"/>
      <c r="C126" s="13"/>
      <c r="D126" s="16" t="s">
        <v>21</v>
      </c>
      <c r="E126" s="24"/>
      <c r="F126" s="24"/>
      <c r="G126" s="24"/>
      <c r="H126" s="24"/>
      <c r="I126" s="15"/>
      <c r="J126" s="62"/>
      <c r="K126" s="15"/>
      <c r="L126" s="15"/>
      <c r="M126" s="69"/>
      <c r="N126" s="69"/>
    </row>
    <row r="127" spans="1:14" ht="12.75" hidden="1" customHeight="1">
      <c r="A127" s="59"/>
      <c r="B127" s="12"/>
      <c r="C127" s="13"/>
      <c r="D127" s="16" t="s">
        <v>21</v>
      </c>
      <c r="E127" s="24"/>
      <c r="F127" s="24"/>
      <c r="G127" s="24"/>
      <c r="H127" s="24"/>
      <c r="I127" s="15"/>
      <c r="J127" s="62"/>
      <c r="K127" s="15"/>
      <c r="L127" s="15"/>
      <c r="M127" s="69"/>
      <c r="N127" s="69"/>
    </row>
    <row r="128" spans="1:14" ht="50.25" customHeight="1">
      <c r="A128" s="59"/>
      <c r="B128" s="23" t="s">
        <v>39</v>
      </c>
      <c r="C128" s="13"/>
      <c r="D128" s="16" t="s">
        <v>21</v>
      </c>
      <c r="E128" s="17" t="s">
        <v>62</v>
      </c>
      <c r="F128" s="17" t="s">
        <v>89</v>
      </c>
      <c r="G128" s="17" t="s">
        <v>56</v>
      </c>
      <c r="H128" s="24"/>
      <c r="I128" s="15"/>
      <c r="J128" s="62"/>
      <c r="K128" s="14">
        <f>K129</f>
        <v>1013.72</v>
      </c>
      <c r="L128" s="15"/>
      <c r="M128" s="14">
        <f t="shared" ref="M128:N128" si="24">M129</f>
        <v>0</v>
      </c>
      <c r="N128" s="14">
        <f t="shared" si="24"/>
        <v>974.76</v>
      </c>
    </row>
    <row r="129" spans="1:14" ht="47.25">
      <c r="A129" s="60"/>
      <c r="B129" s="18" t="s">
        <v>100</v>
      </c>
      <c r="C129" s="13" t="s">
        <v>21</v>
      </c>
      <c r="D129" s="16" t="s">
        <v>21</v>
      </c>
      <c r="E129" s="17" t="s">
        <v>62</v>
      </c>
      <c r="F129" s="17" t="s">
        <v>89</v>
      </c>
      <c r="G129" s="17" t="s">
        <v>121</v>
      </c>
      <c r="H129" s="17"/>
      <c r="I129" s="14">
        <f>I130</f>
        <v>0</v>
      </c>
      <c r="J129" s="15">
        <v>0</v>
      </c>
      <c r="K129" s="14">
        <f>K130+K133</f>
        <v>1013.72</v>
      </c>
      <c r="L129" s="14" t="e">
        <f>L130</f>
        <v>#REF!</v>
      </c>
      <c r="M129" s="14">
        <f t="shared" ref="M129:N129" si="25">M130+M133</f>
        <v>0</v>
      </c>
      <c r="N129" s="14">
        <f t="shared" si="25"/>
        <v>974.76</v>
      </c>
    </row>
    <row r="130" spans="1:14" ht="61.5" customHeight="1">
      <c r="A130" s="60"/>
      <c r="B130" s="18" t="s">
        <v>119</v>
      </c>
      <c r="C130" s="13" t="s">
        <v>21</v>
      </c>
      <c r="D130" s="16" t="s">
        <v>21</v>
      </c>
      <c r="E130" s="17" t="s">
        <v>62</v>
      </c>
      <c r="F130" s="17" t="s">
        <v>89</v>
      </c>
      <c r="G130" s="17" t="s">
        <v>121</v>
      </c>
      <c r="H130" s="17" t="s">
        <v>25</v>
      </c>
      <c r="I130" s="14">
        <f>I131</f>
        <v>0</v>
      </c>
      <c r="J130" s="14">
        <v>0</v>
      </c>
      <c r="K130" s="14">
        <f>K131+K132</f>
        <v>610.36</v>
      </c>
      <c r="L130" s="14" t="e">
        <f>L131+#REF!</f>
        <v>#REF!</v>
      </c>
      <c r="M130" s="14">
        <f t="shared" ref="M130:N130" si="26">M131+M132</f>
        <v>0</v>
      </c>
      <c r="N130" s="14">
        <f t="shared" si="26"/>
        <v>568.70000000000005</v>
      </c>
    </row>
    <row r="131" spans="1:14" ht="44.25" customHeight="1">
      <c r="A131" s="60"/>
      <c r="B131" s="19" t="s">
        <v>30</v>
      </c>
      <c r="C131" s="16" t="s">
        <v>21</v>
      </c>
      <c r="D131" s="16" t="s">
        <v>21</v>
      </c>
      <c r="E131" s="17" t="s">
        <v>62</v>
      </c>
      <c r="F131" s="17" t="s">
        <v>89</v>
      </c>
      <c r="G131" s="17" t="s">
        <v>121</v>
      </c>
      <c r="H131" s="17" t="s">
        <v>31</v>
      </c>
      <c r="I131" s="14">
        <v>0</v>
      </c>
      <c r="J131" s="14">
        <v>0</v>
      </c>
      <c r="K131" s="14">
        <v>468.79</v>
      </c>
      <c r="L131" s="14">
        <v>658.21</v>
      </c>
      <c r="M131" s="69">
        <v>0</v>
      </c>
      <c r="N131" s="72">
        <v>427.13</v>
      </c>
    </row>
    <row r="132" spans="1:14" ht="23.25" customHeight="1">
      <c r="A132" s="60"/>
      <c r="B132" s="19" t="s">
        <v>37</v>
      </c>
      <c r="C132" s="16"/>
      <c r="D132" s="16" t="s">
        <v>21</v>
      </c>
      <c r="E132" s="17" t="s">
        <v>62</v>
      </c>
      <c r="F132" s="17" t="s">
        <v>89</v>
      </c>
      <c r="G132" s="17" t="s">
        <v>121</v>
      </c>
      <c r="H132" s="17" t="s">
        <v>38</v>
      </c>
      <c r="I132" s="14"/>
      <c r="J132" s="14"/>
      <c r="K132" s="14">
        <v>141.57</v>
      </c>
      <c r="L132" s="14"/>
      <c r="M132" s="69">
        <v>0</v>
      </c>
      <c r="N132" s="72">
        <f t="shared" ref="N131:N132" si="27">K132+M132</f>
        <v>141.57</v>
      </c>
    </row>
    <row r="133" spans="1:14" ht="57.75" customHeight="1">
      <c r="A133" s="60"/>
      <c r="B133" s="19" t="s">
        <v>126</v>
      </c>
      <c r="C133" s="16"/>
      <c r="D133" s="16" t="s">
        <v>21</v>
      </c>
      <c r="E133" s="17" t="s">
        <v>62</v>
      </c>
      <c r="F133" s="17" t="s">
        <v>89</v>
      </c>
      <c r="G133" s="17" t="s">
        <v>127</v>
      </c>
      <c r="H133" s="17" t="s">
        <v>25</v>
      </c>
      <c r="I133" s="14"/>
      <c r="J133" s="14"/>
      <c r="K133" s="14">
        <f>K134+K135+K137</f>
        <v>403.36</v>
      </c>
      <c r="L133" s="14"/>
      <c r="M133" s="14">
        <f>M134+M135+M137</f>
        <v>0</v>
      </c>
      <c r="N133" s="14">
        <f>N134+N135+N137</f>
        <v>406.06</v>
      </c>
    </row>
    <row r="134" spans="1:14" ht="51" customHeight="1">
      <c r="A134" s="60"/>
      <c r="B134" s="19" t="s">
        <v>30</v>
      </c>
      <c r="C134" s="16"/>
      <c r="D134" s="16" t="s">
        <v>21</v>
      </c>
      <c r="E134" s="17" t="s">
        <v>62</v>
      </c>
      <c r="F134" s="17" t="s">
        <v>89</v>
      </c>
      <c r="G134" s="17" t="s">
        <v>127</v>
      </c>
      <c r="H134" s="17" t="s">
        <v>31</v>
      </c>
      <c r="I134" s="14"/>
      <c r="J134" s="14"/>
      <c r="K134" s="14">
        <v>79.36</v>
      </c>
      <c r="L134" s="14"/>
      <c r="M134" s="69"/>
      <c r="N134" s="72">
        <v>86.74</v>
      </c>
    </row>
    <row r="135" spans="1:14" ht="22.5" customHeight="1">
      <c r="A135" s="60"/>
      <c r="B135" s="19" t="s">
        <v>37</v>
      </c>
      <c r="C135" s="16"/>
      <c r="D135" s="16" t="s">
        <v>21</v>
      </c>
      <c r="E135" s="17" t="s">
        <v>62</v>
      </c>
      <c r="F135" s="17" t="s">
        <v>89</v>
      </c>
      <c r="G135" s="17" t="s">
        <v>127</v>
      </c>
      <c r="H135" s="17" t="s">
        <v>38</v>
      </c>
      <c r="I135" s="14"/>
      <c r="J135" s="14"/>
      <c r="K135" s="14">
        <v>24</v>
      </c>
      <c r="L135" s="14"/>
      <c r="M135" s="69"/>
      <c r="N135" s="72">
        <v>19.32</v>
      </c>
    </row>
    <row r="136" spans="1:14" ht="18" hidden="1" customHeight="1">
      <c r="A136" s="59"/>
      <c r="B136" s="29" t="s">
        <v>122</v>
      </c>
      <c r="C136" s="13"/>
      <c r="D136" s="13"/>
      <c r="E136" s="24"/>
      <c r="F136" s="24"/>
      <c r="G136" s="24"/>
      <c r="H136" s="24"/>
      <c r="I136" s="15">
        <v>71.23</v>
      </c>
      <c r="J136" s="15">
        <v>0</v>
      </c>
      <c r="K136" s="15"/>
      <c r="L136" s="15"/>
      <c r="M136" s="69"/>
      <c r="N136" s="69"/>
    </row>
    <row r="137" spans="1:14" ht="33.75" customHeight="1">
      <c r="A137" s="59"/>
      <c r="B137" s="23" t="s">
        <v>48</v>
      </c>
      <c r="C137" s="13"/>
      <c r="D137" s="16" t="s">
        <v>21</v>
      </c>
      <c r="E137" s="17" t="s">
        <v>62</v>
      </c>
      <c r="F137" s="17" t="s">
        <v>89</v>
      </c>
      <c r="G137" s="17" t="s">
        <v>127</v>
      </c>
      <c r="H137" s="24" t="s">
        <v>130</v>
      </c>
      <c r="I137" s="15"/>
      <c r="J137" s="15"/>
      <c r="K137" s="15">
        <v>300</v>
      </c>
      <c r="L137" s="15"/>
      <c r="M137" s="69">
        <v>0</v>
      </c>
      <c r="N137" s="72">
        <f>K137+M137</f>
        <v>300</v>
      </c>
    </row>
    <row r="138" spans="1:14" ht="15.75" customHeight="1">
      <c r="A138" s="59"/>
      <c r="B138" s="77" t="s">
        <v>123</v>
      </c>
      <c r="C138" s="77"/>
      <c r="D138" s="77"/>
      <c r="E138" s="77"/>
      <c r="F138" s="77"/>
      <c r="G138" s="77"/>
      <c r="H138" s="77"/>
      <c r="I138" s="63">
        <f>I11+I54+I81+I91+I103+I116+I136</f>
        <v>2922.4</v>
      </c>
      <c r="J138" s="15">
        <v>0</v>
      </c>
      <c r="K138" s="64">
        <f>K19+K33+K51+K65+K73+K97+K110+K129+K81</f>
        <v>6479.6500000000005</v>
      </c>
      <c r="L138" s="65" t="e">
        <f>L11+L42+L56+L81+L91+L103+L116+L124</f>
        <v>#REF!</v>
      </c>
      <c r="M138" s="64">
        <f t="shared" ref="M138:N138" si="28">M19+M33+M51+M65+M73+M97+M110+M129+M81</f>
        <v>230</v>
      </c>
      <c r="N138" s="64">
        <f t="shared" si="28"/>
        <v>3709.6499999999996</v>
      </c>
    </row>
  </sheetData>
  <mergeCells count="5">
    <mergeCell ref="H2:K2"/>
    <mergeCell ref="H7:K7"/>
    <mergeCell ref="B138:H138"/>
    <mergeCell ref="H3:N4"/>
    <mergeCell ref="A5:N5"/>
  </mergeCells>
  <pageMargins left="0.70833333333333304" right="0.70833333333333304" top="0.74791666666666701" bottom="0.74791666666666701" header="0.51180555555555496" footer="0.51180555555555496"/>
  <pageSetup scale="62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Купчегень</cp:lastModifiedBy>
  <cp:revision>0</cp:revision>
  <cp:lastPrinted>2018-04-03T03:52:52Z</cp:lastPrinted>
  <dcterms:modified xsi:type="dcterms:W3CDTF">2018-04-03T03:52:55Z</dcterms:modified>
</cp:coreProperties>
</file>