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28" activeTab="3"/>
  </bookViews>
  <sheets>
    <sheet name="3" sheetId="18" r:id="rId1"/>
    <sheet name="5" sheetId="54" r:id="rId2"/>
    <sheet name="7" sheetId="23" r:id="rId3"/>
    <sheet name="9" sheetId="45" r:id="rId4"/>
  </sheets>
  <definedNames>
    <definedName name="_xlnm.Print_Area" localSheetId="0">'3'!$A$1:$H$50</definedName>
    <definedName name="_xlnm.Print_Area" localSheetId="1">'5'!$A$1:$I$79</definedName>
    <definedName name="_xlnm.Print_Area" localSheetId="2">'7'!$A$1:$N$51</definedName>
    <definedName name="_xlnm.Print_Area" localSheetId="3">'9'!$A$1:$N$68</definedName>
    <definedName name="_xlnm.Print_Area">#REF!</definedName>
    <definedName name="п" localSheetId="1">#REF!</definedName>
    <definedName name="п">#REF!</definedName>
  </definedNames>
  <calcPr calcId="125725"/>
</workbook>
</file>

<file path=xl/calcChain.xml><?xml version="1.0" encoding="utf-8"?>
<calcChain xmlns="http://schemas.openxmlformats.org/spreadsheetml/2006/main">
  <c r="I36" i="23"/>
  <c r="H36"/>
  <c r="J44"/>
  <c r="I44"/>
  <c r="H44"/>
  <c r="J45"/>
  <c r="H33"/>
  <c r="H34"/>
  <c r="E72" i="54"/>
  <c r="D72"/>
  <c r="F25"/>
  <c r="E25"/>
  <c r="D25"/>
  <c r="F26"/>
  <c r="K65" i="45"/>
  <c r="C33"/>
  <c r="C34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32"/>
  <c r="L32"/>
  <c r="K32"/>
  <c r="J32"/>
  <c r="L33"/>
  <c r="K33"/>
  <c r="J33"/>
  <c r="L34"/>
  <c r="E36" i="54"/>
  <c r="F36" s="1"/>
  <c r="D36"/>
  <c r="E27"/>
  <c r="D27"/>
  <c r="F35"/>
  <c r="F43"/>
  <c r="I18" i="23"/>
  <c r="H18"/>
  <c r="H17" s="1"/>
  <c r="H8" s="1"/>
  <c r="J20"/>
  <c r="I34"/>
  <c r="J34" s="1"/>
  <c r="J35"/>
  <c r="G46" i="18"/>
  <c r="F44"/>
  <c r="E44"/>
  <c r="K42" i="45"/>
  <c r="J42"/>
  <c r="L44"/>
  <c r="K36"/>
  <c r="K35" s="1"/>
  <c r="J36"/>
  <c r="L38"/>
  <c r="I46" i="23"/>
  <c r="J48"/>
  <c r="J46"/>
  <c r="H46"/>
  <c r="F51" i="54"/>
  <c r="E8"/>
  <c r="D8"/>
  <c r="F9"/>
  <c r="F8" s="1"/>
  <c r="F11"/>
  <c r="F14"/>
  <c r="F17"/>
  <c r="F16"/>
  <c r="D16"/>
  <c r="F32"/>
  <c r="F37"/>
  <c r="F38"/>
  <c r="F39"/>
  <c r="F45"/>
  <c r="F46"/>
  <c r="F47"/>
  <c r="F48"/>
  <c r="F44"/>
  <c r="E44"/>
  <c r="D44"/>
  <c r="E50"/>
  <c r="D50"/>
  <c r="E59"/>
  <c r="D59"/>
  <c r="F62"/>
  <c r="H10" i="23"/>
  <c r="H9" s="1"/>
  <c r="H22"/>
  <c r="I30"/>
  <c r="H30"/>
  <c r="H37"/>
  <c r="H39"/>
  <c r="H41"/>
  <c r="I41"/>
  <c r="J43"/>
  <c r="C9" i="45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J48"/>
  <c r="J47" s="1"/>
  <c r="J46" s="1"/>
  <c r="J45" s="1"/>
  <c r="J62"/>
  <c r="J61" s="1"/>
  <c r="J60" s="1"/>
  <c r="J59" s="1"/>
  <c r="J15"/>
  <c r="J14" s="1"/>
  <c r="J13" s="1"/>
  <c r="L37"/>
  <c r="J11"/>
  <c r="J10" s="1"/>
  <c r="J9" s="1"/>
  <c r="J24"/>
  <c r="J23" s="1"/>
  <c r="J22" s="1"/>
  <c r="J29"/>
  <c r="J28" s="1"/>
  <c r="J27" s="1"/>
  <c r="J41"/>
  <c r="G48" i="18"/>
  <c r="E20"/>
  <c r="E41"/>
  <c r="F10" i="54"/>
  <c r="F12"/>
  <c r="F13"/>
  <c r="G18" i="18"/>
  <c r="L31" i="45"/>
  <c r="G45" i="18"/>
  <c r="G42"/>
  <c r="F41"/>
  <c r="K53" i="45"/>
  <c r="K52" s="1"/>
  <c r="K51" s="1"/>
  <c r="I10" i="23"/>
  <c r="I9" s="1"/>
  <c r="F38" i="18"/>
  <c r="F17"/>
  <c r="F16" s="1"/>
  <c r="F59" i="54"/>
  <c r="E16"/>
  <c r="J47" i="23"/>
  <c r="J42"/>
  <c r="J40"/>
  <c r="I39"/>
  <c r="J38"/>
  <c r="I37"/>
  <c r="J31"/>
  <c r="J30"/>
  <c r="J29"/>
  <c r="J28"/>
  <c r="J27"/>
  <c r="J26"/>
  <c r="I25"/>
  <c r="H25"/>
  <c r="J24"/>
  <c r="J23"/>
  <c r="I22"/>
  <c r="J22" s="1"/>
  <c r="J19"/>
  <c r="J16"/>
  <c r="J15"/>
  <c r="J14"/>
  <c r="J13"/>
  <c r="J12"/>
  <c r="J11"/>
  <c r="G10" i="18"/>
  <c r="L49" i="45"/>
  <c r="L50"/>
  <c r="K48"/>
  <c r="K47" s="1"/>
  <c r="K46" s="1"/>
  <c r="K45" s="1"/>
  <c r="L43"/>
  <c r="L12"/>
  <c r="L16"/>
  <c r="L17"/>
  <c r="L18"/>
  <c r="L19"/>
  <c r="L20"/>
  <c r="L21"/>
  <c r="K11"/>
  <c r="K10" s="1"/>
  <c r="K15"/>
  <c r="L15" s="1"/>
  <c r="J41" i="23" l="1"/>
  <c r="F27" i="54"/>
  <c r="I33" i="23"/>
  <c r="J33" s="1"/>
  <c r="J18"/>
  <c r="I21"/>
  <c r="J37"/>
  <c r="J36"/>
  <c r="G44" i="18"/>
  <c r="H21" i="23"/>
  <c r="F72" i="54"/>
  <c r="F50"/>
  <c r="J39" i="23"/>
  <c r="L36" i="45"/>
  <c r="L45"/>
  <c r="J35"/>
  <c r="L42"/>
  <c r="J8"/>
  <c r="K41"/>
  <c r="L41" s="1"/>
  <c r="J40"/>
  <c r="J39" s="1"/>
  <c r="J65" s="1"/>
  <c r="F37" i="18"/>
  <c r="J10" i="23"/>
  <c r="J9"/>
  <c r="J25"/>
  <c r="J21" s="1"/>
  <c r="I17"/>
  <c r="L47" i="45"/>
  <c r="L48"/>
  <c r="L46"/>
  <c r="L11"/>
  <c r="K14"/>
  <c r="K9"/>
  <c r="L10"/>
  <c r="J17" i="23" l="1"/>
  <c r="I8"/>
  <c r="J8" s="1"/>
  <c r="J49" s="1"/>
  <c r="K40" i="45"/>
  <c r="K39" s="1"/>
  <c r="L14"/>
  <c r="K13"/>
  <c r="L9"/>
  <c r="L39"/>
  <c r="L40"/>
  <c r="I49" i="23" l="1"/>
  <c r="K24" i="45"/>
  <c r="K23" s="1"/>
  <c r="K22" s="1"/>
  <c r="K8" s="1"/>
  <c r="L8" s="1"/>
  <c r="L25"/>
  <c r="L24"/>
  <c r="L30"/>
  <c r="K29"/>
  <c r="L29" s="1"/>
  <c r="L54"/>
  <c r="L55"/>
  <c r="L56"/>
  <c r="L57"/>
  <c r="J53"/>
  <c r="J52" s="1"/>
  <c r="J51" s="1"/>
  <c r="L51" s="1"/>
  <c r="L63"/>
  <c r="K62"/>
  <c r="K61" s="1"/>
  <c r="L53" l="1"/>
  <c r="K60"/>
  <c r="K59" s="1"/>
  <c r="L59" s="1"/>
  <c r="L23"/>
  <c r="K28"/>
  <c r="L61"/>
  <c r="L60" s="1"/>
  <c r="L62"/>
  <c r="L28" l="1"/>
  <c r="K27"/>
  <c r="K26" s="1"/>
  <c r="L52"/>
  <c r="G21" i="18"/>
  <c r="K58" i="45"/>
  <c r="G26" i="18"/>
  <c r="F20"/>
  <c r="G23"/>
  <c r="G24"/>
  <c r="F22"/>
  <c r="E9"/>
  <c r="F9"/>
  <c r="G15"/>
  <c r="G12"/>
  <c r="G13"/>
  <c r="G14"/>
  <c r="F11"/>
  <c r="G39"/>
  <c r="E38"/>
  <c r="E37" s="1"/>
  <c r="F36"/>
  <c r="G43"/>
  <c r="G31"/>
  <c r="F28"/>
  <c r="F25"/>
  <c r="F30"/>
  <c r="E30"/>
  <c r="E17"/>
  <c r="G20"/>
  <c r="E25"/>
  <c r="E22"/>
  <c r="E19" s="1"/>
  <c r="E11"/>
  <c r="G38" l="1"/>
  <c r="G11"/>
  <c r="F19"/>
  <c r="F8" s="1"/>
  <c r="F7" s="1"/>
  <c r="F47" s="1"/>
  <c r="F49" s="1"/>
  <c r="G41"/>
  <c r="E16"/>
  <c r="G16" s="1"/>
  <c r="G17"/>
  <c r="G25"/>
  <c r="L22" i="45"/>
  <c r="G9" i="18"/>
  <c r="G22"/>
  <c r="G30"/>
  <c r="E29"/>
  <c r="J58" i="45" l="1"/>
  <c r="G19" i="18"/>
  <c r="E8"/>
  <c r="G8" s="1"/>
  <c r="J26" i="45"/>
  <c r="L26" s="1"/>
  <c r="L27"/>
  <c r="L58"/>
  <c r="L35"/>
  <c r="G29" i="18"/>
  <c r="E28"/>
  <c r="L65" i="45" l="1"/>
  <c r="L13"/>
  <c r="E36" i="18"/>
  <c r="G36" s="1"/>
  <c r="G37"/>
  <c r="E7"/>
  <c r="G28"/>
  <c r="E47" l="1"/>
  <c r="E49" s="1"/>
  <c r="G7"/>
  <c r="G47" s="1"/>
  <c r="G49" s="1"/>
</calcChain>
</file>

<file path=xl/sharedStrings.xml><?xml version="1.0" encoding="utf-8"?>
<sst xmlns="http://schemas.openxmlformats.org/spreadsheetml/2006/main" count="828" uniqueCount="323">
  <si>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</si>
  <si>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</si>
  <si>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</si>
  <si>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</si>
  <si>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</si>
  <si>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</si>
  <si>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</si>
  <si>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</si>
  <si>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</si>
  <si>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</si>
  <si>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</si>
  <si>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</si>
  <si>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</si>
  <si>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</si>
  <si>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</si>
  <si>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</si>
  <si>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</si>
  <si>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</si>
  <si>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</si>
  <si>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</si>
  <si>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</si>
  <si>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</si>
  <si>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</si>
  <si>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</si>
  <si>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</si>
  <si>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</si>
  <si>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</si>
  <si>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</si>
  <si>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</si>
  <si>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</si>
  <si>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</si>
  <si>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</si>
  <si>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</si>
  <si>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</si>
  <si>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</si>
  <si>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</si>
  <si>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</si>
  <si>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</si>
  <si>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</si>
  <si>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</si>
  <si>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</si>
  <si>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</si>
  <si>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</si>
  <si>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</si>
  <si>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</si>
  <si>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</si>
  <si>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</si>
  <si>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</si>
  <si>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</si>
  <si>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</si>
  <si>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</si>
  <si>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</si>
  <si>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</si>
  <si>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</si>
  <si>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</si>
  <si>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</si>
  <si>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</si>
  <si>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</si>
  <si>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</si>
  <si>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</si>
  <si>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</si>
  <si>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</si>
  <si>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</si>
  <si>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</si>
  <si>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</si>
  <si>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</si>
  <si>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</si>
  <si>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</si>
  <si>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</si>
  <si>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</si>
  <si>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№ п/п</t>
  </si>
  <si>
    <t>Наименование показателей</t>
  </si>
  <si>
    <t>0100</t>
  </si>
  <si>
    <t>0103</t>
  </si>
  <si>
    <t>0104</t>
  </si>
  <si>
    <t>0106</t>
  </si>
  <si>
    <t>0107</t>
  </si>
  <si>
    <t>0111</t>
  </si>
  <si>
    <t>0113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</si>
  <si>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</si>
  <si>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</si>
  <si>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</si>
  <si>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</si>
  <si>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</si>
  <si>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0300</t>
  </si>
  <si>
    <t>0302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</si>
  <si>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</si>
  <si>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</si>
  <si>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</si>
  <si>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</si>
  <si>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0400</t>
  </si>
  <si>
    <t>0405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</si>
  <si>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</si>
  <si>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</si>
  <si>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</si>
  <si>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</si>
  <si>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</si>
  <si>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</si>
  <si>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</si>
  <si>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</si>
  <si>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</si>
  <si>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</si>
  <si>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</si>
  <si>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</si>
  <si>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</si>
  <si>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</si>
  <si>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</si>
  <si>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</si>
  <si>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</si>
  <si>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</si>
  <si>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</si>
  <si>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</si>
  <si>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</si>
  <si>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</si>
  <si>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</si>
  <si>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</si>
  <si>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</si>
  <si>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</si>
  <si>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</si>
  <si>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</si>
  <si>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</si>
  <si>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</si>
  <si>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</si>
  <si>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</si>
  <si>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</si>
  <si>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</si>
  <si>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</si>
  <si>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</si>
  <si>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</si>
  <si>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</si>
  <si>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</si>
  <si>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</si>
  <si>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</si>
  <si>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</si>
  <si>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</si>
  <si>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</si>
  <si>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</si>
  <si>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</si>
  <si>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</si>
  <si>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</si>
  <si>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</si>
  <si>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</si>
  <si>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</si>
  <si>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</si>
  <si>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</si>
  <si>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</si>
  <si>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</si>
  <si>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</si>
  <si>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</si>
  <si>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</si>
  <si>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</si>
  <si>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</si>
  <si>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</si>
  <si>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</si>
  <si>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</si>
  <si>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</si>
  <si>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</si>
  <si>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</si>
  <si>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</si>
  <si>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</si>
  <si>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</si>
  <si>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</si>
  <si>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</si>
  <si>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>1 03 02000 01 0000 110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</si>
  <si>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</si>
  <si>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</si>
  <si>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</si>
  <si>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</si>
  <si>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</si>
  <si>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</si>
  <si>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</si>
  <si>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</si>
  <si>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</si>
  <si>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</si>
  <si>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</si>
  <si>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</si>
  <si>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</si>
  <si>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</si>
  <si>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202 01001 10 0000 151</t>
  </si>
  <si>
    <t>202 03015 10 0000 151</t>
  </si>
  <si>
    <t>202 04012 10 0000 151</t>
  </si>
  <si>
    <t>Объем поступлений доходов в бюджет муниципального образования "Хабаровское сельское поселение" в 2015 году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</si>
  <si>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"Хабаровское сельское поселение"  на 2015 год</t>
  </si>
  <si>
    <t>Ведомственная структура расходов бюджета муниципального образования "Хабаровское сельское поселение "          на 2015 год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</si>
  <si>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</si>
  <si>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</si>
  <si>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106 06013 10 0000 110</t>
  </si>
  <si>
    <t>106 06023 10 0000 110</t>
  </si>
  <si>
    <t>Доходы от уплаты акцизов на дизельное топливо, зачисляемые в консолидированные бюджеты Российской Федерации</t>
  </si>
  <si>
    <t>Доходы от уплаты акцизов на моторные масла для дизельных и (или) карбютарных(инжекторных) двигателей, зачисляемыев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</si>
  <si>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РоссийскойФедерации, зачисляемые в консолидированные бюджеты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</si>
  <si>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Российской Федерации</t>
  </si>
  <si>
    <t>103 02230 01 0000 110</t>
  </si>
  <si>
    <t>103 02240 01 0000 110</t>
  </si>
  <si>
    <t>103 02250 01 0000 110</t>
  </si>
  <si>
    <t>103 02260 01 0000 110</t>
  </si>
  <si>
    <t>1 05 03010 01 0000 110</t>
  </si>
  <si>
    <t>106 01030 10 0000 110</t>
  </si>
  <si>
    <t>Налог на имущество физических лиц взимаемый по ставкам, принимаемый к объектам налогооблажения, расположенным в границах поселений</t>
  </si>
  <si>
    <t>101 02010 01 0000110</t>
  </si>
  <si>
    <t>Налог на доходы физических лиц с доходов, источником 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</si>
  <si>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</si>
  <si>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</si>
  <si>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Дотации бюджетам поселений на выравнивание бюджетной обеспеченности </t>
  </si>
  <si>
    <t>1 11 05000 00 0000 120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</si>
  <si>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</si>
  <si>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1 11 05013 10 0000 120</t>
  </si>
  <si>
    <t xml:space="preserve"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
</t>
  </si>
  <si>
    <t>Субвенции  на осуществление первичного воинского учета на территориях, где отсутствуют военные комиссариаты</t>
  </si>
  <si>
    <t>Утверждено доходов на 2015год</t>
  </si>
  <si>
    <t>Общегосударственные расходы</t>
  </si>
  <si>
    <t>801</t>
  </si>
  <si>
    <t>01</t>
  </si>
  <si>
    <t>00</t>
  </si>
  <si>
    <t>0000000</t>
  </si>
  <si>
    <t>000</t>
  </si>
  <si>
    <t>04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</si>
  <si>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</si>
  <si>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</si>
  <si>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122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</si>
  <si>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</si>
  <si>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</si>
  <si>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</si>
  <si>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</si>
  <si>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</si>
  <si>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</si>
  <si>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</si>
  <si>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</si>
  <si>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</si>
  <si>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</si>
  <si>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органов местного самоуправления</t>
  </si>
  <si>
    <t>Резервные средства</t>
  </si>
  <si>
    <t>870</t>
  </si>
  <si>
    <t>02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</si>
  <si>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</si>
  <si>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</si>
  <si>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</si>
  <si>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09</t>
  </si>
  <si>
    <t>Прочая закупка товаров, работ и услуг для обеспечения государственных (муниципальных) нужд</t>
  </si>
  <si>
    <t>05</t>
  </si>
  <si>
    <t>БЛАГОУСТРОЙСТВО</t>
  </si>
  <si>
    <t>07</t>
  </si>
  <si>
    <t>08</t>
  </si>
  <si>
    <t>540</t>
  </si>
  <si>
    <t>ПРОЧИЕ МЕРОПРИЯТИЯ</t>
  </si>
  <si>
    <t>9905118</t>
  </si>
  <si>
    <t>Непрограммные направления деятельности</t>
  </si>
  <si>
    <t>Высшее должностное лицо сельского поселения и его заместители</t>
  </si>
  <si>
    <t>182</t>
  </si>
  <si>
    <t>100</t>
  </si>
  <si>
    <t>092</t>
  </si>
  <si>
    <t>Иные выплаты персоналу, за исключением фонда оплаты труда</t>
  </si>
  <si>
    <t>0100000</t>
  </si>
  <si>
    <t>0100801</t>
  </si>
  <si>
    <t>0131000</t>
  </si>
  <si>
    <t>0132000</t>
  </si>
  <si>
    <t>0130000</t>
  </si>
  <si>
    <t>0133000</t>
  </si>
  <si>
    <t>9900801</t>
  </si>
  <si>
    <t>99000Ш2</t>
  </si>
  <si>
    <t>0121000</t>
  </si>
  <si>
    <t>Дорожное хозяйство(дорожные фонды)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</si>
  <si>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сельского поселения"</t>
  </si>
  <si>
    <t>Развитие культуры  в рамках подпрограммы "Развитие социально-культурной сферы" муниципальной программы "Комплексное развитие территории сельского поселения"</t>
  </si>
  <si>
    <t>Подпрограмма "Развитие социально-культурной сферы" муниципальной программы "Комплексное развитие территории сельского поселения" на 2015-2018 гг."</t>
  </si>
  <si>
    <t>9900000</t>
  </si>
  <si>
    <t>Функционирование высшего должностного лица субъекта Российской Федерации и органа местного самоуправления</t>
  </si>
  <si>
    <t>Подпрограмма "Развитие социально-культурной сферы  в муниципальном образовании  "Хабаровское сельское поселение" на 2015-2018 гг."</t>
  </si>
  <si>
    <t>Повышение уровня благоустройства   в рамках подпрограммы "Устойчивое развитие систем жизнеобеспечения" муниципальной программы "Комплексное развитие территории сельского поселения"</t>
  </si>
  <si>
    <t>Муниципальная программа Хабаровского СП  "Комплексное развитие территории сельского поселения" на 2015-2018гг</t>
  </si>
  <si>
    <t>Развитие физической культуры, спорта   в рамках подпрограммы "Развитие социально-культурной сферы" муниципальной программы "Комплексное развитие территории  Хабаровского сельского поселения"на 2015-2018г</t>
  </si>
  <si>
    <t>Повышение уровня благоустройства   в рамках подпрограммы "Устойчивое развитие систем жизнеобеспечения" муниципальной программы "Комплексное развитие территории сельского поселения" на 2015-2017г</t>
  </si>
  <si>
    <t xml:space="preserve">Распределение
бюджетных ассигнований по разделам, подразделам классификации расходов бюджета муниципального образования "Хабаровское сельское поселение"  на 2015 год </t>
  </si>
  <si>
    <t>Изменения на 2015 год (+;-)</t>
  </si>
  <si>
    <t>Сумма на 2015 год с учетом изменений</t>
  </si>
  <si>
    <t>Код</t>
  </si>
  <si>
    <t>Сумма с учетом изменений на 2015 год</t>
  </si>
  <si>
    <t>0121</t>
  </si>
  <si>
    <t>0131</t>
  </si>
  <si>
    <t>0132</t>
  </si>
  <si>
    <t>0133</t>
  </si>
  <si>
    <t>АВЦП "Обеспечение деятельности администрации МО Хабаровского сельского поселения на 2015-2018г"</t>
  </si>
  <si>
    <t>0120000</t>
  </si>
  <si>
    <t>0130</t>
  </si>
  <si>
    <t>0120</t>
  </si>
  <si>
    <t>Итого с учетом изменений на 2015год</t>
  </si>
  <si>
    <t>АВЦП"Экономического и налогового потенциала" в рамках муниципальной программы Хабаровского СП  "Комплексное развитие территории сельского поселения"</t>
  </si>
  <si>
    <t>НЕПРОГРАММНЫЕ НАПРАВЛЕНИЯ ДЕЯТЕЛЬНОСТИ</t>
  </si>
  <si>
    <t xml:space="preserve">Сумма с учетом изменений на 2015 год </t>
  </si>
  <si>
    <t xml:space="preserve">              (тыс.рублей)</t>
  </si>
  <si>
    <t>202 03024 10 0000 151</t>
  </si>
  <si>
    <t>Межбюджетные трансферты передаваемые  для компенсации дополнительных расходов, возникших в результате решений, принятых органами власти другого уровня</t>
  </si>
  <si>
    <t xml:space="preserve">Иные межбюджетные трансферты   </t>
  </si>
  <si>
    <t>ВЦП "Экономического и налогового потенциала на 2015-2018г"</t>
  </si>
  <si>
    <t>ВЦП "Устойчивое развитие систем жизнеобеспечения в рамках муниципальной программы СП  "Комплексное развитие территории сельского поселения на 2015-2018 гг.</t>
  </si>
  <si>
    <t>ВЦП "Развитие социально-культурной сферы  в муниципальном образовании  "Хабаровское сельское поселение" на 2015-2018 гг."</t>
  </si>
  <si>
    <t>Остаток на начало 01.01.2015 года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</si>
  <si>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Республики Алтай "Управление государственными финансами и государственным имуществом"</t>
  </si>
  <si>
    <t>ИТОГО</t>
  </si>
  <si>
    <t>9901801</t>
  </si>
  <si>
    <t>сумма на 2015г</t>
  </si>
  <si>
    <t>Сумма на 2015 год</t>
  </si>
  <si>
    <t>Приложение 9</t>
  </si>
  <si>
    <t>Приложение 3</t>
  </si>
  <si>
    <r>
      <t>Налог на имущество физических лиц</t>
    </r>
    <r>
      <rPr>
        <i/>
        <sz val="28"/>
        <rFont val="Times New Roman"/>
        <family val="1"/>
        <charset val="204"/>
      </rPr>
      <t xml:space="preserve"> </t>
    </r>
    <r>
      <rPr>
        <i/>
        <sz val="28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</si>
  <si>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28"/>
        <color rgb="FFFF0000"/>
        <rFont val="Times New Roman"/>
        <family val="1"/>
        <charset val="204"/>
      </rPr>
      <t xml:space="preserve"> </t>
    </r>
  </si>
  <si>
    <t xml:space="preserve">  </t>
  </si>
  <si>
    <t>Приложение 5</t>
  </si>
  <si>
    <t>Приложение 7</t>
  </si>
  <si>
    <t>Сумма на 2015год</t>
  </si>
  <si>
    <t>9901580</t>
  </si>
  <si>
    <t>12</t>
  </si>
  <si>
    <t>0140000</t>
  </si>
  <si>
    <t>202 04014 10 0000 151</t>
  </si>
  <si>
    <t>Прочие межбюджетные трансферты по заключенным соглашениям о передаче полномочий</t>
  </si>
  <si>
    <t>Развитие  "Развитие национальной экономики" муниципальной программы "Комплексное развитие территории  Хабаровского сельского поселения"на 2015-2018г</t>
  </si>
  <si>
    <t>Повышение национальной экономики   в рамках подпрограммы "Охрана земель Хабаровского сельского поселения"" муниципальной программы "Комплексное развитие территории сельского поселения"</t>
  </si>
  <si>
    <t>0140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</si>
  <si>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</si>
  <si>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</si>
  <si>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к решению сессии сельского Совета депутатов  №15/3  от  20.10.2015г "О внесении изменений в бюджет МО Хабаровское сельское поселение на 2015 год и на плановый период 2016-2017 гг" </t>
  </si>
  <si>
    <t xml:space="preserve">    к решению сессии сельского Совета депутатов  №15/3 от 20.10.2015г "О внесении изменений в бюджет МО Хабаровское сельское поселение на 2015 год и на плановый период 2016-2017 гг" </t>
  </si>
  <si>
    <t xml:space="preserve"> к решению сессии сельского Совета депутатов  №15/3  от 20.10.2015г "О внесении изменений в бюджет МО Хабаровское сельское поселение на 2015 год и на плановый период 2016-2017 гг" 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</si>
</sst>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28"/>
      <color indexed="8"/>
      <name val="Times New Roman"/>
      <family val="1"/>
      <charset val="204"/>
    </font>
    <font>
      <sz val="28"/>
      <color indexed="8"/>
      <name val="Arial Cyr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b/>
      <sz val="22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Arial Cyr"/>
      <charset val="204"/>
    </font>
    <font>
      <b/>
      <i/>
      <sz val="22"/>
      <name val="Arial Cyr"/>
      <charset val="204"/>
    </font>
    <font>
      <b/>
      <sz val="22"/>
      <name val="Arial Cyr"/>
      <charset val="204"/>
    </font>
    <font>
      <b/>
      <sz val="22"/>
      <name val="Calibri"/>
      <family val="2"/>
      <charset val="204"/>
    </font>
    <font>
      <sz val="22"/>
      <name val="Calibri"/>
      <family val="2"/>
      <charset val="204"/>
    </font>
    <font>
      <b/>
      <sz val="22"/>
      <color theme="1"/>
      <name val="Times New Roman"/>
      <family val="1"/>
      <charset val="204"/>
    </font>
    <font>
      <sz val="60"/>
      <name val="Times New Roman"/>
      <family val="1"/>
      <charset val="204"/>
    </font>
    <font>
      <b/>
      <sz val="60"/>
      <name val="Times New Roman"/>
      <family val="1"/>
      <charset val="204"/>
    </font>
    <font>
      <sz val="60"/>
      <name val="Calibri"/>
      <family val="2"/>
      <charset val="204"/>
    </font>
    <font>
      <b/>
      <sz val="60"/>
      <name val="Calibri"/>
      <family val="2"/>
      <charset val="204"/>
    </font>
    <font>
      <sz val="60"/>
      <color theme="1"/>
      <name val="Times New Roman"/>
      <family val="1"/>
      <charset val="204"/>
    </font>
    <font>
      <sz val="28"/>
      <name val="Arial Cyr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color theme="1"/>
      <name val="Times New Roman"/>
      <family val="1"/>
      <charset val="204"/>
    </font>
    <font>
      <i/>
      <sz val="28"/>
      <name val="Times New Roman"/>
      <family val="1"/>
      <charset val="204"/>
    </font>
    <font>
      <i/>
      <sz val="28"/>
      <color rgb="FFFF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color indexed="10"/>
      <name val="Times New Roman"/>
      <family val="1"/>
      <charset val="204"/>
    </font>
    <font>
      <sz val="28"/>
      <color indexed="10"/>
      <name val="Times New Roman"/>
      <family val="1"/>
      <charset val="204"/>
    </font>
    <font>
      <sz val="68"/>
      <color indexed="8"/>
      <name val="Times New Roman"/>
      <family val="1"/>
      <charset val="204"/>
    </font>
    <font>
      <sz val="68"/>
      <color indexed="8"/>
      <name val="Arial Cyr"/>
      <charset val="204"/>
    </font>
    <font>
      <sz val="68"/>
      <name val="Times New Roman"/>
      <family val="1"/>
      <charset val="204"/>
    </font>
    <font>
      <b/>
      <sz val="68"/>
      <name val="Times New Roman"/>
      <family val="1"/>
      <charset val="204"/>
    </font>
    <font>
      <sz val="68"/>
      <name val="Arial Cyr"/>
      <charset val="204"/>
    </font>
    <font>
      <b/>
      <sz val="68"/>
      <color indexed="8"/>
      <name val="Arial Cyr"/>
      <charset val="204"/>
    </font>
    <font>
      <i/>
      <sz val="68"/>
      <color indexed="8"/>
      <name val="Arial Cyr"/>
      <charset val="204"/>
    </font>
    <font>
      <b/>
      <sz val="68"/>
      <name val="Arial Cyr"/>
      <charset val="204"/>
    </font>
    <font>
      <sz val="68"/>
      <name val="Arial Cyr"/>
      <family val="2"/>
      <charset val="204"/>
    </font>
    <font>
      <b/>
      <sz val="68"/>
      <name val="Arial Cyr"/>
      <family val="2"/>
      <charset val="204"/>
    </font>
    <font>
      <b/>
      <i/>
      <sz val="68"/>
      <color indexed="8"/>
      <name val="Arial Cyr"/>
      <charset val="204"/>
    </font>
    <font>
      <sz val="16"/>
      <name val="Times New Roman"/>
      <family val="1"/>
      <charset val="204"/>
    </font>
    <font>
      <sz val="52"/>
      <name val="Times New Roman"/>
      <family val="1"/>
      <charset val="204"/>
    </font>
    <font>
      <sz val="20"/>
      <name val="Arial Cyr"/>
      <charset val="204"/>
    </font>
    <font>
      <sz val="18"/>
      <name val="Times New Roman"/>
      <family val="1"/>
      <charset val="204"/>
    </font>
    <font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vertical="top"/>
    </xf>
    <xf numFmtId="0" fontId="15" fillId="0" borderId="0">
      <alignment vertical="top"/>
    </xf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4" fillId="0" borderId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261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right" vertical="justify"/>
    </xf>
    <xf numFmtId="0" fontId="3" fillId="0" borderId="0" xfId="0" applyFont="1" applyAlignment="1">
      <alignment horizontal="left" vertical="justify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4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/>
    <xf numFmtId="0" fontId="5" fillId="0" borderId="0" xfId="0" applyFont="1"/>
    <xf numFmtId="0" fontId="6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 applyFill="1"/>
    <xf numFmtId="0" fontId="21" fillId="0" borderId="0" xfId="0" applyFont="1" applyFill="1"/>
    <xf numFmtId="0" fontId="17" fillId="0" borderId="0" xfId="0" applyFont="1" applyFill="1"/>
    <xf numFmtId="0" fontId="8" fillId="0" borderId="0" xfId="0" applyFont="1" applyFill="1"/>
    <xf numFmtId="0" fontId="18" fillId="0" borderId="0" xfId="0" applyFont="1" applyAlignment="1">
      <alignment vertical="top" wrapText="1"/>
    </xf>
    <xf numFmtId="0" fontId="0" fillId="0" borderId="0" xfId="0"/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vertical="top" wrapText="1"/>
    </xf>
    <xf numFmtId="49" fontId="23" fillId="0" borderId="0" xfId="0" applyNumberFormat="1" applyFont="1" applyAlignment="1">
      <alignment horizontal="center" vertical="top" wrapText="1"/>
    </xf>
    <xf numFmtId="0" fontId="24" fillId="0" borderId="0" xfId="0" applyFont="1"/>
    <xf numFmtId="0" fontId="25" fillId="0" borderId="0" xfId="0" applyFont="1" applyAlignment="1"/>
    <xf numFmtId="0" fontId="25" fillId="0" borderId="0" xfId="0" applyFont="1"/>
    <xf numFmtId="0" fontId="27" fillId="0" borderId="0" xfId="0" applyFont="1" applyAlignment="1">
      <alignment horizontal="center" wrapText="1"/>
    </xf>
    <xf numFmtId="0" fontId="25" fillId="0" borderId="7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27" fillId="0" borderId="1" xfId="0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center" wrapText="1"/>
    </xf>
    <xf numFmtId="1" fontId="27" fillId="0" borderId="1" xfId="0" applyNumberFormat="1" applyFont="1" applyFill="1" applyBorder="1" applyAlignment="1">
      <alignment horizontal="left" vertical="top" wrapText="1"/>
    </xf>
    <xf numFmtId="49" fontId="27" fillId="0" borderId="1" xfId="0" applyNumberFormat="1" applyFont="1" applyBorder="1" applyAlignment="1">
      <alignment horizontal="center"/>
    </xf>
    <xf numFmtId="0" fontId="25" fillId="0" borderId="0" xfId="0" applyFont="1" applyAlignment="1">
      <alignment wrapText="1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vertical="top" wrapText="1"/>
    </xf>
    <xf numFmtId="49" fontId="28" fillId="0" borderId="0" xfId="0" applyNumberFormat="1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9" fillId="0" borderId="0" xfId="0" applyFont="1"/>
    <xf numFmtId="0" fontId="25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0" fontId="25" fillId="0" borderId="1" xfId="0" applyFont="1" applyFill="1" applyBorder="1" applyAlignment="1">
      <alignment horizontal="center" vertical="top" wrapText="1"/>
    </xf>
    <xf numFmtId="49" fontId="25" fillId="0" borderId="1" xfId="0" applyNumberFormat="1" applyFont="1" applyFill="1" applyBorder="1" applyAlignment="1">
      <alignment horizontal="center" vertical="top" wrapText="1"/>
    </xf>
    <xf numFmtId="0" fontId="31" fillId="0" borderId="0" xfId="0" applyFont="1" applyFill="1"/>
    <xf numFmtId="0" fontId="27" fillId="0" borderId="1" xfId="0" applyFont="1" applyFill="1" applyBorder="1" applyAlignment="1">
      <alignment horizontal="center" wrapText="1"/>
    </xf>
    <xf numFmtId="49" fontId="32" fillId="0" borderId="1" xfId="0" applyNumberFormat="1" applyFont="1" applyBorder="1" applyAlignment="1">
      <alignment wrapText="1"/>
    </xf>
    <xf numFmtId="43" fontId="27" fillId="0" borderId="1" xfId="0" applyNumberFormat="1" applyFont="1" applyFill="1" applyBorder="1" applyAlignment="1">
      <alignment horizontal="center" wrapText="1"/>
    </xf>
    <xf numFmtId="49" fontId="32" fillId="0" borderId="1" xfId="0" applyNumberFormat="1" applyFont="1" applyFill="1" applyBorder="1" applyAlignment="1">
      <alignment wrapText="1"/>
    </xf>
    <xf numFmtId="49" fontId="27" fillId="0" borderId="1" xfId="0" applyNumberFormat="1" applyFont="1" applyFill="1" applyBorder="1" applyAlignment="1">
      <alignment horizontal="center" vertical="top" wrapText="1"/>
    </xf>
    <xf numFmtId="2" fontId="27" fillId="0" borderId="1" xfId="0" applyNumberFormat="1" applyFont="1" applyFill="1" applyBorder="1" applyAlignment="1">
      <alignment horizontal="center" wrapText="1"/>
    </xf>
    <xf numFmtId="49" fontId="33" fillId="0" borderId="1" xfId="0" applyNumberFormat="1" applyFont="1" applyFill="1" applyBorder="1" applyAlignment="1">
      <alignment wrapText="1"/>
    </xf>
    <xf numFmtId="49" fontId="25" fillId="0" borderId="8" xfId="0" applyNumberFormat="1" applyFont="1" applyFill="1" applyBorder="1" applyAlignment="1">
      <alignment horizontal="center" wrapText="1"/>
    </xf>
    <xf numFmtId="49" fontId="25" fillId="0" borderId="1" xfId="9" applyNumberFormat="1" applyFont="1" applyFill="1" applyBorder="1" applyAlignment="1">
      <alignment horizontal="left" wrapText="1"/>
    </xf>
    <xf numFmtId="49" fontId="25" fillId="0" borderId="1" xfId="0" applyNumberFormat="1" applyFont="1" applyFill="1" applyBorder="1" applyAlignment="1">
      <alignment horizontal="center"/>
    </xf>
    <xf numFmtId="49" fontId="25" fillId="0" borderId="8" xfId="0" applyNumberFormat="1" applyFont="1" applyFill="1" applyBorder="1" applyAlignment="1">
      <alignment horizontal="center"/>
    </xf>
    <xf numFmtId="43" fontId="25" fillId="0" borderId="1" xfId="0" applyNumberFormat="1" applyFont="1" applyFill="1" applyBorder="1" applyAlignment="1">
      <alignment horizontal="center" wrapText="1"/>
    </xf>
    <xf numFmtId="0" fontId="25" fillId="0" borderId="1" xfId="0" applyFont="1" applyFill="1" applyBorder="1" applyAlignment="1">
      <alignment wrapText="1"/>
    </xf>
    <xf numFmtId="0" fontId="34" fillId="0" borderId="4" xfId="11" applyFont="1" applyFill="1" applyBorder="1" applyAlignment="1">
      <alignment horizontal="left" wrapText="1"/>
    </xf>
    <xf numFmtId="49" fontId="25" fillId="0" borderId="1" xfId="0" applyNumberFormat="1" applyFont="1" applyFill="1" applyBorder="1" applyAlignment="1">
      <alignment wrapText="1"/>
    </xf>
    <xf numFmtId="49" fontId="27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vertical="center" wrapText="1"/>
    </xf>
    <xf numFmtId="49" fontId="25" fillId="0" borderId="1" xfId="9" applyNumberFormat="1" applyFont="1" applyFill="1" applyBorder="1" applyAlignment="1">
      <alignment wrapText="1"/>
    </xf>
    <xf numFmtId="0" fontId="27" fillId="0" borderId="1" xfId="0" applyFont="1" applyFill="1" applyBorder="1" applyAlignment="1">
      <alignment vertical="center" wrapText="1"/>
    </xf>
    <xf numFmtId="49" fontId="27" fillId="0" borderId="8" xfId="0" applyNumberFormat="1" applyFont="1" applyFill="1" applyBorder="1" applyAlignment="1">
      <alignment horizontal="center"/>
    </xf>
    <xf numFmtId="43" fontId="25" fillId="0" borderId="1" xfId="10" applyNumberFormat="1" applyFont="1" applyFill="1" applyBorder="1" applyAlignment="1">
      <alignment horizontal="center"/>
    </xf>
    <xf numFmtId="0" fontId="32" fillId="0" borderId="1" xfId="0" applyFont="1" applyFill="1" applyBorder="1"/>
    <xf numFmtId="0" fontId="25" fillId="0" borderId="1" xfId="0" applyFont="1" applyFill="1" applyBorder="1"/>
    <xf numFmtId="0" fontId="25" fillId="0" borderId="9" xfId="0" applyNumberFormat="1" applyFont="1" applyFill="1" applyBorder="1" applyAlignment="1" applyProtection="1">
      <alignment wrapText="1"/>
    </xf>
    <xf numFmtId="43" fontId="25" fillId="0" borderId="1" xfId="0" applyNumberFormat="1" applyFont="1" applyFill="1" applyBorder="1" applyAlignment="1">
      <alignment horizontal="center"/>
    </xf>
    <xf numFmtId="0" fontId="26" fillId="0" borderId="0" xfId="0" applyFont="1" applyFill="1"/>
    <xf numFmtId="0" fontId="25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49" fontId="25" fillId="0" borderId="0" xfId="0" applyNumberFormat="1" applyFont="1" applyFill="1" applyAlignment="1">
      <alignment horizontal="center" vertical="top" wrapText="1"/>
    </xf>
    <xf numFmtId="0" fontId="27" fillId="0" borderId="1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0" fontId="27" fillId="0" borderId="0" xfId="0" applyFont="1" applyAlignment="1">
      <alignment horizontal="center" vertical="top" wrapText="1"/>
    </xf>
    <xf numFmtId="2" fontId="27" fillId="0" borderId="1" xfId="0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center" vertical="center"/>
    </xf>
    <xf numFmtId="0" fontId="36" fillId="0" borderId="1" xfId="0" applyFont="1" applyFill="1" applyBorder="1" applyAlignment="1">
      <alignment wrapText="1"/>
    </xf>
    <xf numFmtId="0" fontId="36" fillId="0" borderId="1" xfId="12" applyFont="1" applyFill="1" applyBorder="1" applyAlignment="1">
      <alignment horizontal="left" wrapText="1"/>
    </xf>
    <xf numFmtId="0" fontId="37" fillId="0" borderId="1" xfId="0" applyFont="1" applyBorder="1" applyAlignment="1"/>
    <xf numFmtId="49" fontId="35" fillId="0" borderId="1" xfId="0" applyNumberFormat="1" applyFont="1" applyBorder="1" applyAlignment="1">
      <alignment wrapText="1"/>
    </xf>
    <xf numFmtId="49" fontId="35" fillId="0" borderId="1" xfId="9" applyNumberFormat="1" applyFont="1" applyFill="1" applyBorder="1" applyAlignment="1">
      <alignment wrapText="1"/>
    </xf>
    <xf numFmtId="49" fontId="37" fillId="0" borderId="1" xfId="0" applyNumberFormat="1" applyFont="1" applyBorder="1" applyAlignment="1">
      <alignment wrapText="1"/>
    </xf>
    <xf numFmtId="49" fontId="35" fillId="0" borderId="1" xfId="9" applyNumberFormat="1" applyFont="1" applyFill="1" applyBorder="1" applyAlignment="1">
      <alignment horizontal="left" wrapText="1"/>
    </xf>
    <xf numFmtId="0" fontId="35" fillId="0" borderId="1" xfId="0" applyFont="1" applyFill="1" applyBorder="1" applyAlignment="1">
      <alignment wrapText="1"/>
    </xf>
    <xf numFmtId="49" fontId="36" fillId="0" borderId="1" xfId="0" applyNumberFormat="1" applyFont="1" applyFill="1" applyBorder="1" applyAlignment="1">
      <alignment wrapText="1"/>
    </xf>
    <xf numFmtId="0" fontId="37" fillId="0" borderId="0" xfId="0" applyFont="1" applyAlignment="1"/>
    <xf numFmtId="0" fontId="35" fillId="0" borderId="9" xfId="0" applyNumberFormat="1" applyFont="1" applyFill="1" applyBorder="1" applyAlignment="1" applyProtection="1">
      <alignment wrapText="1"/>
    </xf>
    <xf numFmtId="1" fontId="35" fillId="0" borderId="1" xfId="0" applyNumberFormat="1" applyFont="1" applyFill="1" applyBorder="1" applyAlignment="1">
      <alignment wrapText="1"/>
    </xf>
    <xf numFmtId="0" fontId="35" fillId="0" borderId="1" xfId="0" applyNumberFormat="1" applyFont="1" applyFill="1" applyBorder="1" applyAlignment="1" applyProtection="1">
      <alignment wrapText="1"/>
    </xf>
    <xf numFmtId="0" fontId="35" fillId="0" borderId="1" xfId="9" applyFont="1" applyFill="1" applyBorder="1" applyAlignment="1">
      <alignment wrapText="1"/>
    </xf>
    <xf numFmtId="49" fontId="35" fillId="3" borderId="1" xfId="0" applyNumberFormat="1" applyFont="1" applyFill="1" applyBorder="1" applyAlignment="1">
      <alignment wrapText="1"/>
    </xf>
    <xf numFmtId="49" fontId="38" fillId="0" borderId="0" xfId="0" applyNumberFormat="1" applyFont="1" applyAlignment="1">
      <alignment wrapText="1"/>
    </xf>
    <xf numFmtId="0" fontId="39" fillId="0" borderId="4" xfId="11" applyFont="1" applyFill="1" applyBorder="1" applyAlignment="1">
      <alignment horizontal="left" wrapText="1"/>
    </xf>
    <xf numFmtId="0" fontId="35" fillId="0" borderId="1" xfId="0" applyFont="1" applyBorder="1" applyAlignment="1">
      <alignment wrapText="1"/>
    </xf>
    <xf numFmtId="0" fontId="36" fillId="0" borderId="4" xfId="0" applyFont="1" applyFill="1" applyBorder="1" applyAlignment="1">
      <alignment wrapText="1"/>
    </xf>
    <xf numFmtId="49" fontId="26" fillId="0" borderId="1" xfId="0" applyNumberFormat="1" applyFont="1" applyFill="1" applyBorder="1" applyAlignment="1">
      <alignment horizontal="center"/>
    </xf>
    <xf numFmtId="2" fontId="25" fillId="0" borderId="1" xfId="0" applyNumberFormat="1" applyFont="1" applyFill="1" applyBorder="1" applyAlignment="1">
      <alignment horizontal="center" wrapText="1"/>
    </xf>
    <xf numFmtId="43" fontId="27" fillId="0" borderId="1" xfId="0" applyNumberFormat="1" applyFont="1" applyBorder="1" applyAlignment="1">
      <alignment horizontal="center"/>
    </xf>
    <xf numFmtId="0" fontId="40" fillId="0" borderId="0" xfId="0" applyFont="1"/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justify" vertical="center" wrapText="1"/>
    </xf>
    <xf numFmtId="49" fontId="41" fillId="0" borderId="0" xfId="0" applyNumberFormat="1" applyFont="1" applyAlignment="1">
      <alignment horizontal="right" vertical="center" wrapText="1"/>
    </xf>
    <xf numFmtId="49" fontId="40" fillId="0" borderId="0" xfId="0" applyNumberFormat="1" applyFont="1" applyAlignment="1">
      <alignment vertical="center" wrapText="1"/>
    </xf>
    <xf numFmtId="0" fontId="41" fillId="0" borderId="0" xfId="0" applyFont="1"/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42" fillId="0" borderId="0" xfId="0" applyFont="1" applyAlignment="1">
      <alignment wrapText="1"/>
    </xf>
    <xf numFmtId="0" fontId="42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justify" vertical="center" wrapText="1"/>
    </xf>
    <xf numFmtId="49" fontId="42" fillId="0" borderId="1" xfId="0" applyNumberFormat="1" applyFont="1" applyBorder="1" applyAlignment="1">
      <alignment horizontal="center"/>
    </xf>
    <xf numFmtId="0" fontId="42" fillId="0" borderId="1" xfId="0" applyFont="1" applyBorder="1" applyAlignment="1">
      <alignment horizontal="center" wrapText="1"/>
    </xf>
    <xf numFmtId="0" fontId="42" fillId="0" borderId="1" xfId="0" applyFont="1" applyBorder="1" applyAlignment="1">
      <alignment horizontal="justify" wrapText="1"/>
    </xf>
    <xf numFmtId="49" fontId="41" fillId="0" borderId="1" xfId="0" applyNumberFormat="1" applyFont="1" applyBorder="1" applyAlignment="1"/>
    <xf numFmtId="0" fontId="41" fillId="0" borderId="1" xfId="0" applyFont="1" applyBorder="1" applyAlignment="1">
      <alignment horizontal="justify" wrapText="1"/>
    </xf>
    <xf numFmtId="0" fontId="41" fillId="0" borderId="1" xfId="0" applyFont="1" applyBorder="1" applyAlignment="1">
      <alignment horizontal="center" wrapText="1"/>
    </xf>
    <xf numFmtId="49" fontId="42" fillId="0" borderId="1" xfId="0" applyNumberFormat="1" applyFont="1" applyBorder="1" applyAlignment="1">
      <alignment horizontal="center" wrapText="1"/>
    </xf>
    <xf numFmtId="0" fontId="42" fillId="0" borderId="1" xfId="0" applyFont="1" applyBorder="1" applyAlignment="1">
      <alignment horizontal="center"/>
    </xf>
    <xf numFmtId="49" fontId="41" fillId="0" borderId="1" xfId="0" applyNumberFormat="1" applyFont="1" applyBorder="1" applyAlignment="1">
      <alignment horizontal="center" wrapText="1"/>
    </xf>
    <xf numFmtId="0" fontId="43" fillId="2" borderId="1" xfId="0" applyFont="1" applyFill="1" applyBorder="1" applyAlignment="1">
      <alignment wrapText="1"/>
    </xf>
    <xf numFmtId="0" fontId="43" fillId="2" borderId="1" xfId="0" applyFont="1" applyFill="1" applyBorder="1" applyAlignment="1">
      <alignment horizontal="center" wrapText="1"/>
    </xf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left" wrapText="1"/>
    </xf>
    <xf numFmtId="0" fontId="42" fillId="0" borderId="0" xfId="0" applyFont="1"/>
    <xf numFmtId="43" fontId="41" fillId="0" borderId="1" xfId="0" applyNumberFormat="1" applyFont="1" applyBorder="1" applyAlignment="1">
      <alignment horizontal="center" wrapText="1"/>
    </xf>
    <xf numFmtId="0" fontId="41" fillId="0" borderId="2" xfId="0" applyFont="1" applyBorder="1" applyAlignment="1">
      <alignment horizontal="center" wrapText="1"/>
    </xf>
    <xf numFmtId="0" fontId="41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wrapText="1"/>
    </xf>
    <xf numFmtId="0" fontId="47" fillId="0" borderId="0" xfId="0" applyFont="1"/>
    <xf numFmtId="49" fontId="43" fillId="0" borderId="1" xfId="0" applyNumberFormat="1" applyFont="1" applyBorder="1" applyAlignment="1">
      <alignment horizontal="center" wrapText="1"/>
    </xf>
    <xf numFmtId="0" fontId="43" fillId="0" borderId="1" xfId="0" applyFont="1" applyBorder="1" applyAlignment="1">
      <alignment horizontal="center" wrapText="1"/>
    </xf>
    <xf numFmtId="0" fontId="48" fillId="0" borderId="0" xfId="0" applyFont="1"/>
    <xf numFmtId="0" fontId="48" fillId="0" borderId="0" xfId="0" applyFont="1" applyBorder="1"/>
    <xf numFmtId="0" fontId="47" fillId="0" borderId="1" xfId="0" applyFont="1" applyBorder="1" applyAlignment="1">
      <alignment horizontal="center" wrapText="1"/>
    </xf>
    <xf numFmtId="0" fontId="46" fillId="0" borderId="1" xfId="0" applyFont="1" applyBorder="1" applyAlignment="1">
      <alignment horizontal="center" wrapText="1"/>
    </xf>
    <xf numFmtId="2" fontId="42" fillId="0" borderId="1" xfId="0" applyNumberFormat="1" applyFont="1" applyBorder="1" applyAlignment="1">
      <alignment horizontal="center" wrapText="1"/>
    </xf>
    <xf numFmtId="0" fontId="41" fillId="0" borderId="1" xfId="0" applyFont="1" applyBorder="1"/>
    <xf numFmtId="49" fontId="41" fillId="0" borderId="1" xfId="0" applyNumberFormat="1" applyFont="1" applyBorder="1" applyAlignment="1">
      <alignment horizontal="left"/>
    </xf>
    <xf numFmtId="0" fontId="40" fillId="0" borderId="1" xfId="0" applyFont="1" applyBorder="1" applyAlignment="1">
      <alignment horizontal="right" vertical="justify"/>
    </xf>
    <xf numFmtId="0" fontId="40" fillId="0" borderId="1" xfId="0" applyFont="1" applyBorder="1" applyAlignment="1">
      <alignment horizontal="left" vertical="justify"/>
    </xf>
    <xf numFmtId="0" fontId="40" fillId="0" borderId="1" xfId="0" applyFont="1" applyBorder="1" applyAlignment="1">
      <alignment horizontal="left"/>
    </xf>
    <xf numFmtId="0" fontId="40" fillId="0" borderId="1" xfId="0" applyFont="1" applyBorder="1" applyAlignment="1">
      <alignment horizontal="center"/>
    </xf>
    <xf numFmtId="2" fontId="40" fillId="0" borderId="1" xfId="0" applyNumberFormat="1" applyFont="1" applyBorder="1" applyAlignment="1">
      <alignment horizontal="center"/>
    </xf>
    <xf numFmtId="0" fontId="40" fillId="0" borderId="0" xfId="0" applyFont="1" applyAlignment="1">
      <alignment horizontal="right" vertical="justify"/>
    </xf>
    <xf numFmtId="0" fontId="41" fillId="0" borderId="0" xfId="0" applyFont="1" applyFill="1" applyBorder="1" applyAlignment="1">
      <alignment horizontal="left" vertical="justify" wrapText="1"/>
    </xf>
    <xf numFmtId="0" fontId="40" fillId="0" borderId="0" xfId="0" applyFont="1" applyAlignment="1">
      <alignment horizontal="left" vertical="justify"/>
    </xf>
    <xf numFmtId="0" fontId="40" fillId="0" borderId="0" xfId="0" applyFont="1" applyAlignment="1"/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vertical="top" wrapText="1"/>
    </xf>
    <xf numFmtId="49" fontId="49" fillId="0" borderId="0" xfId="0" applyNumberFormat="1" applyFont="1" applyAlignment="1">
      <alignment horizontal="center" vertical="top" wrapText="1"/>
    </xf>
    <xf numFmtId="0" fontId="50" fillId="0" borderId="0" xfId="0" applyFont="1"/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49" fontId="49" fillId="0" borderId="0" xfId="0" applyNumberFormat="1" applyFont="1" applyAlignment="1">
      <alignment horizontal="center" wrapText="1"/>
    </xf>
    <xf numFmtId="0" fontId="50" fillId="0" borderId="0" xfId="0" applyFont="1" applyAlignment="1"/>
    <xf numFmtId="0" fontId="51" fillId="0" borderId="0" xfId="0" applyFont="1" applyAlignment="1">
      <alignment horizontal="right" wrapText="1"/>
    </xf>
    <xf numFmtId="0" fontId="51" fillId="0" borderId="0" xfId="0" applyFont="1" applyAlignment="1"/>
    <xf numFmtId="0" fontId="51" fillId="0" borderId="0" xfId="0" applyFont="1"/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0" fontId="54" fillId="0" borderId="0" xfId="0" applyFont="1" applyAlignment="1"/>
    <xf numFmtId="0" fontId="54" fillId="0" borderId="0" xfId="0" applyFont="1"/>
    <xf numFmtId="0" fontId="51" fillId="0" borderId="1" xfId="0" applyFont="1" applyFill="1" applyBorder="1" applyAlignment="1">
      <alignment horizontal="center" vertical="center" wrapText="1"/>
    </xf>
    <xf numFmtId="49" fontId="51" fillId="0" borderId="1" xfId="0" applyNumberFormat="1" applyFont="1" applyFill="1" applyBorder="1" applyAlignment="1">
      <alignment horizontal="center" vertical="center" wrapText="1"/>
    </xf>
    <xf numFmtId="0" fontId="55" fillId="0" borderId="0" xfId="0" applyFont="1" applyAlignment="1"/>
    <xf numFmtId="0" fontId="55" fillId="0" borderId="0" xfId="0" applyFont="1"/>
    <xf numFmtId="0" fontId="51" fillId="0" borderId="1" xfId="0" applyFont="1" applyFill="1" applyBorder="1" applyAlignment="1">
      <alignment horizontal="center" wrapText="1"/>
    </xf>
    <xf numFmtId="49" fontId="51" fillId="0" borderId="1" xfId="0" applyNumberFormat="1" applyFont="1" applyFill="1" applyBorder="1" applyAlignment="1">
      <alignment horizontal="center" wrapText="1"/>
    </xf>
    <xf numFmtId="49" fontId="52" fillId="0" borderId="1" xfId="0" applyNumberFormat="1" applyFont="1" applyFill="1" applyBorder="1" applyAlignment="1">
      <alignment horizontal="center" wrapText="1"/>
    </xf>
    <xf numFmtId="43" fontId="52" fillId="0" borderId="1" xfId="0" applyNumberFormat="1" applyFont="1" applyFill="1" applyBorder="1" applyAlignment="1">
      <alignment wrapText="1"/>
    </xf>
    <xf numFmtId="43" fontId="56" fillId="0" borderId="1" xfId="0" applyNumberFormat="1" applyFont="1" applyFill="1" applyBorder="1" applyAlignment="1">
      <alignment wrapText="1"/>
    </xf>
    <xf numFmtId="49" fontId="52" fillId="0" borderId="8" xfId="0" applyNumberFormat="1" applyFont="1" applyFill="1" applyBorder="1" applyAlignment="1">
      <alignment horizontal="center" wrapText="1"/>
    </xf>
    <xf numFmtId="49" fontId="57" fillId="0" borderId="1" xfId="0" applyNumberFormat="1" applyFont="1" applyFill="1" applyBorder="1" applyAlignment="1">
      <alignment horizontal="center"/>
    </xf>
    <xf numFmtId="49" fontId="57" fillId="0" borderId="8" xfId="0" applyNumberFormat="1" applyFont="1" applyFill="1" applyBorder="1" applyAlignment="1">
      <alignment horizontal="center"/>
    </xf>
    <xf numFmtId="43" fontId="51" fillId="0" borderId="1" xfId="0" applyNumberFormat="1" applyFont="1" applyFill="1" applyBorder="1" applyAlignment="1">
      <alignment wrapText="1"/>
    </xf>
    <xf numFmtId="43" fontId="53" fillId="0" borderId="1" xfId="0" applyNumberFormat="1" applyFont="1" applyFill="1" applyBorder="1" applyAlignment="1">
      <alignment wrapText="1"/>
    </xf>
    <xf numFmtId="49" fontId="58" fillId="0" borderId="1" xfId="0" applyNumberFormat="1" applyFont="1" applyFill="1" applyBorder="1" applyAlignment="1">
      <alignment horizontal="center"/>
    </xf>
    <xf numFmtId="49" fontId="58" fillId="0" borderId="8" xfId="0" applyNumberFormat="1" applyFont="1" applyFill="1" applyBorder="1" applyAlignment="1">
      <alignment horizontal="center"/>
    </xf>
    <xf numFmtId="43" fontId="56" fillId="0" borderId="1" xfId="0" applyNumberFormat="1" applyFont="1" applyFill="1" applyBorder="1" applyAlignment="1"/>
    <xf numFmtId="43" fontId="53" fillId="0" borderId="1" xfId="0" applyNumberFormat="1" applyFont="1" applyFill="1" applyBorder="1" applyAlignment="1"/>
    <xf numFmtId="49" fontId="56" fillId="0" borderId="1" xfId="0" applyNumberFormat="1" applyFont="1" applyFill="1" applyBorder="1" applyAlignment="1">
      <alignment horizontal="center"/>
    </xf>
    <xf numFmtId="43" fontId="57" fillId="0" borderId="1" xfId="0" applyNumberFormat="1" applyFont="1" applyFill="1" applyBorder="1" applyAlignment="1">
      <alignment wrapText="1"/>
    </xf>
    <xf numFmtId="49" fontId="51" fillId="0" borderId="5" xfId="0" applyNumberFormat="1" applyFont="1" applyFill="1" applyBorder="1" applyAlignment="1">
      <alignment horizontal="center" wrapText="1"/>
    </xf>
    <xf numFmtId="49" fontId="53" fillId="0" borderId="1" xfId="0" applyNumberFormat="1" applyFont="1" applyFill="1" applyBorder="1" applyAlignment="1">
      <alignment horizontal="center"/>
    </xf>
    <xf numFmtId="43" fontId="52" fillId="0" borderId="3" xfId="0" applyNumberFormat="1" applyFont="1" applyFill="1" applyBorder="1" applyAlignment="1">
      <alignment wrapText="1"/>
    </xf>
    <xf numFmtId="43" fontId="53" fillId="0" borderId="3" xfId="0" applyNumberFormat="1" applyFont="1" applyFill="1" applyBorder="1" applyAlignment="1"/>
    <xf numFmtId="43" fontId="58" fillId="0" borderId="3" xfId="0" applyNumberFormat="1" applyFont="1" applyFill="1" applyBorder="1" applyAlignment="1"/>
    <xf numFmtId="0" fontId="59" fillId="0" borderId="0" xfId="0" applyFont="1" applyAlignment="1"/>
    <xf numFmtId="0" fontId="59" fillId="0" borderId="0" xfId="0" applyFont="1"/>
    <xf numFmtId="43" fontId="53" fillId="0" borderId="1" xfId="10" applyNumberFormat="1" applyFont="1" applyFill="1" applyBorder="1" applyAlignment="1"/>
    <xf numFmtId="43" fontId="52" fillId="0" borderId="1" xfId="0" applyNumberFormat="1" applyFont="1" applyFill="1" applyBorder="1" applyAlignment="1">
      <alignment horizontal="left" wrapText="1"/>
    </xf>
    <xf numFmtId="0" fontId="49" fillId="0" borderId="0" xfId="0" applyFont="1" applyFill="1" applyAlignment="1">
      <alignment horizontal="center" vertical="top" wrapText="1"/>
    </xf>
    <xf numFmtId="0" fontId="49" fillId="0" borderId="0" xfId="0" applyFont="1" applyFill="1" applyAlignment="1">
      <alignment vertical="top" wrapText="1"/>
    </xf>
    <xf numFmtId="49" fontId="49" fillId="0" borderId="0" xfId="0" applyNumberFormat="1" applyFont="1" applyFill="1" applyAlignment="1">
      <alignment horizontal="center" vertical="top" wrapText="1"/>
    </xf>
    <xf numFmtId="49" fontId="62" fillId="0" borderId="0" xfId="0" applyNumberFormat="1" applyFont="1" applyAlignment="1">
      <alignment wrapText="1"/>
    </xf>
    <xf numFmtId="10" fontId="42" fillId="0" borderId="1" xfId="13" applyNumberFormat="1" applyFont="1" applyBorder="1" applyAlignment="1">
      <alignment horizontal="center" vertical="center" wrapText="1"/>
    </xf>
    <xf numFmtId="0" fontId="25" fillId="0" borderId="1" xfId="0" applyFont="1" applyBorder="1"/>
    <xf numFmtId="49" fontId="35" fillId="0" borderId="0" xfId="0" applyNumberFormat="1" applyFont="1" applyAlignment="1">
      <alignment wrapText="1"/>
    </xf>
    <xf numFmtId="49" fontId="36" fillId="0" borderId="1" xfId="0" applyNumberFormat="1" applyFont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49" fontId="27" fillId="0" borderId="1" xfId="0" applyNumberFormat="1" applyFont="1" applyBorder="1" applyAlignment="1">
      <alignment wrapText="1"/>
    </xf>
    <xf numFmtId="0" fontId="42" fillId="0" borderId="0" xfId="0" applyFont="1" applyBorder="1" applyAlignment="1">
      <alignment horizontal="center" vertical="center" wrapText="1"/>
    </xf>
    <xf numFmtId="0" fontId="40" fillId="0" borderId="0" xfId="0" applyFont="1" applyAlignment="1"/>
    <xf numFmtId="49" fontId="25" fillId="0" borderId="0" xfId="0" applyNumberFormat="1" applyFont="1" applyAlignment="1">
      <alignment horizontal="left" vertical="center" wrapText="1" readingOrder="1"/>
    </xf>
    <xf numFmtId="0" fontId="25" fillId="0" borderId="0" xfId="0" applyFont="1" applyAlignment="1">
      <alignment horizontal="left" vertical="center" wrapText="1" readingOrder="1"/>
    </xf>
    <xf numFmtId="0" fontId="27" fillId="0" borderId="0" xfId="0" applyFont="1" applyAlignment="1">
      <alignment horizontal="center" vertical="top" wrapText="1"/>
    </xf>
    <xf numFmtId="49" fontId="25" fillId="0" borderId="0" xfId="0" applyNumberFormat="1" applyFont="1" applyAlignment="1">
      <alignment horizontal="left" wrapText="1" readingOrder="1"/>
    </xf>
    <xf numFmtId="0" fontId="25" fillId="0" borderId="0" xfId="0" applyFont="1" applyAlignment="1">
      <alignment horizontal="left" wrapText="1" readingOrder="1"/>
    </xf>
    <xf numFmtId="49" fontId="60" fillId="0" borderId="0" xfId="0" applyNumberFormat="1" applyFont="1" applyAlignment="1">
      <alignment horizontal="left" vertical="center" wrapText="1" readingOrder="1"/>
    </xf>
    <xf numFmtId="0" fontId="60" fillId="0" borderId="0" xfId="0" applyFont="1" applyAlignment="1">
      <alignment horizontal="left" vertical="center" wrapText="1" readingOrder="1"/>
    </xf>
    <xf numFmtId="49" fontId="25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63" fillId="0" borderId="0" xfId="0" applyNumberFormat="1" applyFont="1" applyAlignment="1">
      <alignment horizontal="left" wrapText="1" readingOrder="1"/>
    </xf>
    <xf numFmtId="49" fontId="64" fillId="0" borderId="0" xfId="0" applyNumberFormat="1" applyFont="1" applyAlignment="1">
      <alignment horizontal="left" wrapText="1" readingOrder="1"/>
    </xf>
    <xf numFmtId="0" fontId="26" fillId="0" borderId="0" xfId="0" applyFont="1" applyAlignment="1"/>
    <xf numFmtId="0" fontId="28" fillId="0" borderId="0" xfId="0" applyFont="1" applyFill="1" applyBorder="1" applyAlignment="1">
      <alignment horizontal="right"/>
    </xf>
    <xf numFmtId="0" fontId="18" fillId="0" borderId="0" xfId="0" applyFont="1" applyAlignment="1">
      <alignment horizontal="left" vertical="top" wrapText="1"/>
    </xf>
    <xf numFmtId="49" fontId="27" fillId="0" borderId="4" xfId="0" applyNumberFormat="1" applyFont="1" applyFill="1" applyBorder="1" applyAlignment="1">
      <alignment horizontal="left" wrapText="1"/>
    </xf>
    <xf numFmtId="49" fontId="27" fillId="0" borderId="6" xfId="0" applyNumberFormat="1" applyFont="1" applyFill="1" applyBorder="1" applyAlignment="1">
      <alignment horizontal="left" wrapText="1"/>
    </xf>
    <xf numFmtId="49" fontId="31" fillId="0" borderId="5" xfId="0" applyNumberFormat="1" applyFont="1" applyFill="1" applyBorder="1" applyAlignment="1">
      <alignment horizontal="left" wrapText="1"/>
    </xf>
    <xf numFmtId="0" fontId="23" fillId="0" borderId="0" xfId="0" applyFont="1" applyAlignment="1">
      <alignment horizontal="left" vertical="top" wrapText="1"/>
    </xf>
    <xf numFmtId="0" fontId="52" fillId="0" borderId="4" xfId="0" applyFont="1" applyFill="1" applyBorder="1" applyAlignment="1">
      <alignment horizontal="left" wrapText="1"/>
    </xf>
    <xf numFmtId="0" fontId="52" fillId="0" borderId="6" xfId="0" applyFont="1" applyFill="1" applyBorder="1" applyAlignment="1">
      <alignment horizontal="left" wrapText="1"/>
    </xf>
    <xf numFmtId="0" fontId="52" fillId="0" borderId="5" xfId="0" applyFont="1" applyFill="1" applyBorder="1" applyAlignment="1">
      <alignment horizontal="left" wrapText="1"/>
    </xf>
    <xf numFmtId="0" fontId="52" fillId="0" borderId="0" xfId="0" applyFont="1" applyFill="1" applyAlignment="1">
      <alignment horizontal="center" wrapText="1"/>
    </xf>
    <xf numFmtId="0" fontId="53" fillId="0" borderId="0" xfId="0" applyFont="1" applyFill="1" applyAlignment="1"/>
    <xf numFmtId="0" fontId="49" fillId="0" borderId="0" xfId="0" applyFont="1" applyFill="1" applyBorder="1" applyAlignment="1">
      <alignment horizontal="right"/>
    </xf>
    <xf numFmtId="49" fontId="51" fillId="0" borderId="0" xfId="0" applyNumberFormat="1" applyFont="1" applyAlignment="1">
      <alignment horizontal="left" vertical="center" wrapText="1" readingOrder="1"/>
    </xf>
    <xf numFmtId="0" fontId="51" fillId="0" borderId="0" xfId="0" applyFont="1" applyAlignment="1">
      <alignment horizontal="left" vertical="center" wrapText="1" readingOrder="1"/>
    </xf>
    <xf numFmtId="49" fontId="61" fillId="0" borderId="0" xfId="0" applyNumberFormat="1" applyFont="1" applyAlignment="1">
      <alignment horizontal="left" vertical="center" wrapText="1" readingOrder="1"/>
    </xf>
    <xf numFmtId="0" fontId="61" fillId="0" borderId="0" xfId="0" applyFont="1" applyAlignment="1">
      <alignment horizontal="left" vertical="center" wrapText="1" readingOrder="1"/>
    </xf>
  </cellXfs>
  <cellStyles count="14">
    <cellStyle name="Денежный" xfId="10" builtinId="4"/>
    <cellStyle name="Обычный" xfId="0" builtinId="0"/>
    <cellStyle name="Обычный 16" xfId="9"/>
    <cellStyle name="Обычный 18" xfId="11"/>
    <cellStyle name="Обычный 2" xfId="3"/>
    <cellStyle name="Обычный 2 2" xfId="6"/>
    <cellStyle name="Обычный 3" xfId="4"/>
    <cellStyle name="Обычный 4" xfId="5"/>
    <cellStyle name="Обычный_прилож 8,10 -2008г." xfId="12"/>
    <cellStyle name="Процентный" xfId="13" builtinId="5"/>
    <cellStyle name="Тысячи [0]_перечис.11" xfId="1"/>
    <cellStyle name="Тысячи_перечис.11" xfId="2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5"/>
  <sheetViews>
    <sheetView view="pageBreakPreview" zoomScale="52" zoomScaleSheetLayoutView="52" workbookViewId="0">
      <selection activeCell="F2" sqref="F2:G2"/>
    </sheetView>
  </sheetViews>
  <sheetFormatPr defaultRowHeight="12.75"/>
  <cols>
    <col min="1" max="1" width="18.5703125" style="33" customWidth="1"/>
    <col min="2" max="2" width="18.7109375" customWidth="1"/>
    <col min="3" max="3" width="57.85546875" style="4" customWidth="1"/>
    <col min="4" max="4" width="124.28515625" style="10" customWidth="1"/>
    <col min="5" max="5" width="29.140625" style="10" customWidth="1"/>
    <col min="6" max="6" width="26.28515625" style="10" customWidth="1"/>
    <col min="7" max="7" width="38.28515625" style="4" customWidth="1"/>
    <col min="259" max="259" width="17.42578125" customWidth="1"/>
    <col min="260" max="260" width="25" customWidth="1"/>
    <col min="261" max="261" width="48.28515625" customWidth="1"/>
    <col min="262" max="263" width="19.5703125" customWidth="1"/>
    <col min="515" max="515" width="17.42578125" customWidth="1"/>
    <col min="516" max="516" width="25" customWidth="1"/>
    <col min="517" max="517" width="48.28515625" customWidth="1"/>
    <col min="518" max="519" width="19.5703125" customWidth="1"/>
    <col min="771" max="771" width="17.42578125" customWidth="1"/>
    <col min="772" max="772" width="25" customWidth="1"/>
    <col min="773" max="773" width="48.28515625" customWidth="1"/>
    <col min="774" max="775" width="19.5703125" customWidth="1"/>
    <col min="1027" max="1027" width="17.42578125" customWidth="1"/>
    <col min="1028" max="1028" width="25" customWidth="1"/>
    <col min="1029" max="1029" width="48.28515625" customWidth="1"/>
    <col min="1030" max="1031" width="19.5703125" customWidth="1"/>
    <col min="1283" max="1283" width="17.42578125" customWidth="1"/>
    <col min="1284" max="1284" width="25" customWidth="1"/>
    <col min="1285" max="1285" width="48.28515625" customWidth="1"/>
    <col min="1286" max="1287" width="19.5703125" customWidth="1"/>
    <col min="1539" max="1539" width="17.42578125" customWidth="1"/>
    <col min="1540" max="1540" width="25" customWidth="1"/>
    <col min="1541" max="1541" width="48.28515625" customWidth="1"/>
    <col min="1542" max="1543" width="19.5703125" customWidth="1"/>
    <col min="1795" max="1795" width="17.42578125" customWidth="1"/>
    <col min="1796" max="1796" width="25" customWidth="1"/>
    <col min="1797" max="1797" width="48.28515625" customWidth="1"/>
    <col min="1798" max="1799" width="19.5703125" customWidth="1"/>
    <col min="2051" max="2051" width="17.42578125" customWidth="1"/>
    <col min="2052" max="2052" width="25" customWidth="1"/>
    <col min="2053" max="2053" width="48.28515625" customWidth="1"/>
    <col min="2054" max="2055" width="19.5703125" customWidth="1"/>
    <col min="2307" max="2307" width="17.42578125" customWidth="1"/>
    <col min="2308" max="2308" width="25" customWidth="1"/>
    <col min="2309" max="2309" width="48.28515625" customWidth="1"/>
    <col min="2310" max="2311" width="19.5703125" customWidth="1"/>
    <col min="2563" max="2563" width="17.42578125" customWidth="1"/>
    <col min="2564" max="2564" width="25" customWidth="1"/>
    <col min="2565" max="2565" width="48.28515625" customWidth="1"/>
    <col min="2566" max="2567" width="19.5703125" customWidth="1"/>
    <col min="2819" max="2819" width="17.42578125" customWidth="1"/>
    <col min="2820" max="2820" width="25" customWidth="1"/>
    <col min="2821" max="2821" width="48.28515625" customWidth="1"/>
    <col min="2822" max="2823" width="19.5703125" customWidth="1"/>
    <col min="3075" max="3075" width="17.42578125" customWidth="1"/>
    <col min="3076" max="3076" width="25" customWidth="1"/>
    <col min="3077" max="3077" width="48.28515625" customWidth="1"/>
    <col min="3078" max="3079" width="19.5703125" customWidth="1"/>
    <col min="3331" max="3331" width="17.42578125" customWidth="1"/>
    <col min="3332" max="3332" width="25" customWidth="1"/>
    <col min="3333" max="3333" width="48.28515625" customWidth="1"/>
    <col min="3334" max="3335" width="19.5703125" customWidth="1"/>
    <col min="3587" max="3587" width="17.42578125" customWidth="1"/>
    <col min="3588" max="3588" width="25" customWidth="1"/>
    <col min="3589" max="3589" width="48.28515625" customWidth="1"/>
    <col min="3590" max="3591" width="19.5703125" customWidth="1"/>
    <col min="3843" max="3843" width="17.42578125" customWidth="1"/>
    <col min="3844" max="3844" width="25" customWidth="1"/>
    <col min="3845" max="3845" width="48.28515625" customWidth="1"/>
    <col min="3846" max="3847" width="19.5703125" customWidth="1"/>
    <col min="4099" max="4099" width="17.42578125" customWidth="1"/>
    <col min="4100" max="4100" width="25" customWidth="1"/>
    <col min="4101" max="4101" width="48.28515625" customWidth="1"/>
    <col min="4102" max="4103" width="19.5703125" customWidth="1"/>
    <col min="4355" max="4355" width="17.42578125" customWidth="1"/>
    <col min="4356" max="4356" width="25" customWidth="1"/>
    <col min="4357" max="4357" width="48.28515625" customWidth="1"/>
    <col min="4358" max="4359" width="19.5703125" customWidth="1"/>
    <col min="4611" max="4611" width="17.42578125" customWidth="1"/>
    <col min="4612" max="4612" width="25" customWidth="1"/>
    <col min="4613" max="4613" width="48.28515625" customWidth="1"/>
    <col min="4614" max="4615" width="19.5703125" customWidth="1"/>
    <col min="4867" max="4867" width="17.42578125" customWidth="1"/>
    <col min="4868" max="4868" width="25" customWidth="1"/>
    <col min="4869" max="4869" width="48.28515625" customWidth="1"/>
    <col min="4870" max="4871" width="19.5703125" customWidth="1"/>
    <col min="5123" max="5123" width="17.42578125" customWidth="1"/>
    <col min="5124" max="5124" width="25" customWidth="1"/>
    <col min="5125" max="5125" width="48.28515625" customWidth="1"/>
    <col min="5126" max="5127" width="19.5703125" customWidth="1"/>
    <col min="5379" max="5379" width="17.42578125" customWidth="1"/>
    <col min="5380" max="5380" width="25" customWidth="1"/>
    <col min="5381" max="5381" width="48.28515625" customWidth="1"/>
    <col min="5382" max="5383" width="19.5703125" customWidth="1"/>
    <col min="5635" max="5635" width="17.42578125" customWidth="1"/>
    <col min="5636" max="5636" width="25" customWidth="1"/>
    <col min="5637" max="5637" width="48.28515625" customWidth="1"/>
    <col min="5638" max="5639" width="19.5703125" customWidth="1"/>
    <col min="5891" max="5891" width="17.42578125" customWidth="1"/>
    <col min="5892" max="5892" width="25" customWidth="1"/>
    <col min="5893" max="5893" width="48.28515625" customWidth="1"/>
    <col min="5894" max="5895" width="19.5703125" customWidth="1"/>
    <col min="6147" max="6147" width="17.42578125" customWidth="1"/>
    <col min="6148" max="6148" width="25" customWidth="1"/>
    <col min="6149" max="6149" width="48.28515625" customWidth="1"/>
    <col min="6150" max="6151" width="19.5703125" customWidth="1"/>
    <col min="6403" max="6403" width="17.42578125" customWidth="1"/>
    <col min="6404" max="6404" width="25" customWidth="1"/>
    <col min="6405" max="6405" width="48.28515625" customWidth="1"/>
    <col min="6406" max="6407" width="19.5703125" customWidth="1"/>
    <col min="6659" max="6659" width="17.42578125" customWidth="1"/>
    <col min="6660" max="6660" width="25" customWidth="1"/>
    <col min="6661" max="6661" width="48.28515625" customWidth="1"/>
    <col min="6662" max="6663" width="19.5703125" customWidth="1"/>
    <col min="6915" max="6915" width="17.42578125" customWidth="1"/>
    <col min="6916" max="6916" width="25" customWidth="1"/>
    <col min="6917" max="6917" width="48.28515625" customWidth="1"/>
    <col min="6918" max="6919" width="19.5703125" customWidth="1"/>
    <col min="7171" max="7171" width="17.42578125" customWidth="1"/>
    <col min="7172" max="7172" width="25" customWidth="1"/>
    <col min="7173" max="7173" width="48.28515625" customWidth="1"/>
    <col min="7174" max="7175" width="19.5703125" customWidth="1"/>
    <col min="7427" max="7427" width="17.42578125" customWidth="1"/>
    <col min="7428" max="7428" width="25" customWidth="1"/>
    <col min="7429" max="7429" width="48.28515625" customWidth="1"/>
    <col min="7430" max="7431" width="19.5703125" customWidth="1"/>
    <col min="7683" max="7683" width="17.42578125" customWidth="1"/>
    <col min="7684" max="7684" width="25" customWidth="1"/>
    <col min="7685" max="7685" width="48.28515625" customWidth="1"/>
    <col min="7686" max="7687" width="19.5703125" customWidth="1"/>
    <col min="7939" max="7939" width="17.42578125" customWidth="1"/>
    <col min="7940" max="7940" width="25" customWidth="1"/>
    <col min="7941" max="7941" width="48.28515625" customWidth="1"/>
    <col min="7942" max="7943" width="19.5703125" customWidth="1"/>
    <col min="8195" max="8195" width="17.42578125" customWidth="1"/>
    <col min="8196" max="8196" width="25" customWidth="1"/>
    <col min="8197" max="8197" width="48.28515625" customWidth="1"/>
    <col min="8198" max="8199" width="19.5703125" customWidth="1"/>
    <col min="8451" max="8451" width="17.42578125" customWidth="1"/>
    <col min="8452" max="8452" width="25" customWidth="1"/>
    <col min="8453" max="8453" width="48.28515625" customWidth="1"/>
    <col min="8454" max="8455" width="19.5703125" customWidth="1"/>
    <col min="8707" max="8707" width="17.42578125" customWidth="1"/>
    <col min="8708" max="8708" width="25" customWidth="1"/>
    <col min="8709" max="8709" width="48.28515625" customWidth="1"/>
    <col min="8710" max="8711" width="19.5703125" customWidth="1"/>
    <col min="8963" max="8963" width="17.42578125" customWidth="1"/>
    <col min="8964" max="8964" width="25" customWidth="1"/>
    <col min="8965" max="8965" width="48.28515625" customWidth="1"/>
    <col min="8966" max="8967" width="19.5703125" customWidth="1"/>
    <col min="9219" max="9219" width="17.42578125" customWidth="1"/>
    <col min="9220" max="9220" width="25" customWidth="1"/>
    <col min="9221" max="9221" width="48.28515625" customWidth="1"/>
    <col min="9222" max="9223" width="19.5703125" customWidth="1"/>
    <col min="9475" max="9475" width="17.42578125" customWidth="1"/>
    <col min="9476" max="9476" width="25" customWidth="1"/>
    <col min="9477" max="9477" width="48.28515625" customWidth="1"/>
    <col min="9478" max="9479" width="19.5703125" customWidth="1"/>
    <col min="9731" max="9731" width="17.42578125" customWidth="1"/>
    <col min="9732" max="9732" width="25" customWidth="1"/>
    <col min="9733" max="9733" width="48.28515625" customWidth="1"/>
    <col min="9734" max="9735" width="19.5703125" customWidth="1"/>
    <col min="9987" max="9987" width="17.42578125" customWidth="1"/>
    <col min="9988" max="9988" width="25" customWidth="1"/>
    <col min="9989" max="9989" width="48.28515625" customWidth="1"/>
    <col min="9990" max="9991" width="19.5703125" customWidth="1"/>
    <col min="10243" max="10243" width="17.42578125" customWidth="1"/>
    <col min="10244" max="10244" width="25" customWidth="1"/>
    <col min="10245" max="10245" width="48.28515625" customWidth="1"/>
    <col min="10246" max="10247" width="19.5703125" customWidth="1"/>
    <col min="10499" max="10499" width="17.42578125" customWidth="1"/>
    <col min="10500" max="10500" width="25" customWidth="1"/>
    <col min="10501" max="10501" width="48.28515625" customWidth="1"/>
    <col min="10502" max="10503" width="19.5703125" customWidth="1"/>
    <col min="10755" max="10755" width="17.42578125" customWidth="1"/>
    <col min="10756" max="10756" width="25" customWidth="1"/>
    <col min="10757" max="10757" width="48.28515625" customWidth="1"/>
    <col min="10758" max="10759" width="19.5703125" customWidth="1"/>
    <col min="11011" max="11011" width="17.42578125" customWidth="1"/>
    <col min="11012" max="11012" width="25" customWidth="1"/>
    <col min="11013" max="11013" width="48.28515625" customWidth="1"/>
    <col min="11014" max="11015" width="19.5703125" customWidth="1"/>
    <col min="11267" max="11267" width="17.42578125" customWidth="1"/>
    <col min="11268" max="11268" width="25" customWidth="1"/>
    <col min="11269" max="11269" width="48.28515625" customWidth="1"/>
    <col min="11270" max="11271" width="19.5703125" customWidth="1"/>
    <col min="11523" max="11523" width="17.42578125" customWidth="1"/>
    <col min="11524" max="11524" width="25" customWidth="1"/>
    <col min="11525" max="11525" width="48.28515625" customWidth="1"/>
    <col min="11526" max="11527" width="19.5703125" customWidth="1"/>
    <col min="11779" max="11779" width="17.42578125" customWidth="1"/>
    <col min="11780" max="11780" width="25" customWidth="1"/>
    <col min="11781" max="11781" width="48.28515625" customWidth="1"/>
    <col min="11782" max="11783" width="19.5703125" customWidth="1"/>
    <col min="12035" max="12035" width="17.42578125" customWidth="1"/>
    <col min="12036" max="12036" width="25" customWidth="1"/>
    <col min="12037" max="12037" width="48.28515625" customWidth="1"/>
    <col min="12038" max="12039" width="19.5703125" customWidth="1"/>
    <col min="12291" max="12291" width="17.42578125" customWidth="1"/>
    <col min="12292" max="12292" width="25" customWidth="1"/>
    <col min="12293" max="12293" width="48.28515625" customWidth="1"/>
    <col min="12294" max="12295" width="19.5703125" customWidth="1"/>
    <col min="12547" max="12547" width="17.42578125" customWidth="1"/>
    <col min="12548" max="12548" width="25" customWidth="1"/>
    <col min="12549" max="12549" width="48.28515625" customWidth="1"/>
    <col min="12550" max="12551" width="19.5703125" customWidth="1"/>
    <col min="12803" max="12803" width="17.42578125" customWidth="1"/>
    <col min="12804" max="12804" width="25" customWidth="1"/>
    <col min="12805" max="12805" width="48.28515625" customWidth="1"/>
    <col min="12806" max="12807" width="19.5703125" customWidth="1"/>
    <col min="13059" max="13059" width="17.42578125" customWidth="1"/>
    <col min="13060" max="13060" width="25" customWidth="1"/>
    <col min="13061" max="13061" width="48.28515625" customWidth="1"/>
    <col min="13062" max="13063" width="19.5703125" customWidth="1"/>
    <col min="13315" max="13315" width="17.42578125" customWidth="1"/>
    <col min="13316" max="13316" width="25" customWidth="1"/>
    <col min="13317" max="13317" width="48.28515625" customWidth="1"/>
    <col min="13318" max="13319" width="19.5703125" customWidth="1"/>
    <col min="13571" max="13571" width="17.42578125" customWidth="1"/>
    <col min="13572" max="13572" width="25" customWidth="1"/>
    <col min="13573" max="13573" width="48.28515625" customWidth="1"/>
    <col min="13574" max="13575" width="19.5703125" customWidth="1"/>
    <col min="13827" max="13827" width="17.42578125" customWidth="1"/>
    <col min="13828" max="13828" width="25" customWidth="1"/>
    <col min="13829" max="13829" width="48.28515625" customWidth="1"/>
    <col min="13830" max="13831" width="19.5703125" customWidth="1"/>
    <col min="14083" max="14083" width="17.42578125" customWidth="1"/>
    <col min="14084" max="14084" width="25" customWidth="1"/>
    <col min="14085" max="14085" width="48.28515625" customWidth="1"/>
    <col min="14086" max="14087" width="19.5703125" customWidth="1"/>
    <col min="14339" max="14339" width="17.42578125" customWidth="1"/>
    <col min="14340" max="14340" width="25" customWidth="1"/>
    <col min="14341" max="14341" width="48.28515625" customWidth="1"/>
    <col min="14342" max="14343" width="19.5703125" customWidth="1"/>
    <col min="14595" max="14595" width="17.42578125" customWidth="1"/>
    <col min="14596" max="14596" width="25" customWidth="1"/>
    <col min="14597" max="14597" width="48.28515625" customWidth="1"/>
    <col min="14598" max="14599" width="19.5703125" customWidth="1"/>
    <col min="14851" max="14851" width="17.42578125" customWidth="1"/>
    <col min="14852" max="14852" width="25" customWidth="1"/>
    <col min="14853" max="14853" width="48.28515625" customWidth="1"/>
    <col min="14854" max="14855" width="19.5703125" customWidth="1"/>
    <col min="15107" max="15107" width="17.42578125" customWidth="1"/>
    <col min="15108" max="15108" width="25" customWidth="1"/>
    <col min="15109" max="15109" width="48.28515625" customWidth="1"/>
    <col min="15110" max="15111" width="19.5703125" customWidth="1"/>
    <col min="15363" max="15363" width="17.42578125" customWidth="1"/>
    <col min="15364" max="15364" width="25" customWidth="1"/>
    <col min="15365" max="15365" width="48.28515625" customWidth="1"/>
    <col min="15366" max="15367" width="19.5703125" customWidth="1"/>
    <col min="15619" max="15619" width="17.42578125" customWidth="1"/>
    <col min="15620" max="15620" width="25" customWidth="1"/>
    <col min="15621" max="15621" width="48.28515625" customWidth="1"/>
    <col min="15622" max="15623" width="19.5703125" customWidth="1"/>
    <col min="15875" max="15875" width="17.42578125" customWidth="1"/>
    <col min="15876" max="15876" width="25" customWidth="1"/>
    <col min="15877" max="15877" width="48.28515625" customWidth="1"/>
    <col min="15878" max="15879" width="19.5703125" customWidth="1"/>
    <col min="16131" max="16131" width="17.42578125" customWidth="1"/>
    <col min="16132" max="16132" width="25" customWidth="1"/>
    <col min="16133" max="16133" width="48.28515625" customWidth="1"/>
    <col min="16134" max="16135" width="19.5703125" customWidth="1"/>
  </cols>
  <sheetData>
    <row r="1" spans="2:8" s="33" customFormat="1" ht="56.25" customHeight="1">
      <c r="B1" s="125"/>
      <c r="C1" s="126"/>
      <c r="D1" s="127"/>
      <c r="E1" s="128"/>
      <c r="F1" s="129"/>
      <c r="G1" s="224" t="s">
        <v>303</v>
      </c>
      <c r="H1" s="125"/>
    </row>
    <row r="2" spans="2:8" s="1" customFormat="1" ht="184.5" customHeight="1">
      <c r="B2" s="130"/>
      <c r="C2" s="131"/>
      <c r="D2" s="132"/>
      <c r="E2" s="129"/>
      <c r="F2" s="233" t="s">
        <v>320</v>
      </c>
      <c r="G2" s="234"/>
      <c r="H2" s="130"/>
    </row>
    <row r="3" spans="2:8" s="24" customFormat="1" ht="38.25" customHeight="1">
      <c r="B3" s="231" t="s">
        <v>181</v>
      </c>
      <c r="C3" s="232"/>
      <c r="D3" s="232"/>
      <c r="E3" s="232"/>
      <c r="F3" s="232"/>
      <c r="G3" s="232"/>
      <c r="H3" s="130"/>
    </row>
    <row r="4" spans="2:8" s="1" customFormat="1" ht="35.25">
      <c r="B4" s="133"/>
      <c r="C4" s="134"/>
      <c r="D4" s="135"/>
      <c r="E4" s="135"/>
      <c r="F4" s="135"/>
      <c r="G4" s="136" t="s">
        <v>158</v>
      </c>
      <c r="H4" s="130"/>
    </row>
    <row r="5" spans="2:8" s="24" customFormat="1" ht="172.5">
      <c r="B5" s="137" t="s">
        <v>1</v>
      </c>
      <c r="C5" s="225" t="s">
        <v>2</v>
      </c>
      <c r="D5" s="137" t="s">
        <v>0</v>
      </c>
      <c r="E5" s="137" t="s">
        <v>309</v>
      </c>
      <c r="F5" s="137" t="s">
        <v>3</v>
      </c>
      <c r="G5" s="137" t="s">
        <v>288</v>
      </c>
      <c r="H5" s="130"/>
    </row>
    <row r="6" spans="2:8" s="3" customFormat="1" ht="35.25">
      <c r="B6" s="138"/>
      <c r="C6" s="138"/>
      <c r="D6" s="139"/>
      <c r="E6" s="139"/>
      <c r="F6" s="138"/>
      <c r="G6" s="138"/>
      <c r="H6" s="130"/>
    </row>
    <row r="7" spans="2:8" s="24" customFormat="1" ht="35.25">
      <c r="B7" s="140" t="s">
        <v>215</v>
      </c>
      <c r="C7" s="141" t="s">
        <v>4</v>
      </c>
      <c r="D7" s="142" t="s">
        <v>5</v>
      </c>
      <c r="E7" s="141">
        <f>E8+E28</f>
        <v>239300</v>
      </c>
      <c r="F7" s="141">
        <f>F8+F28</f>
        <v>0</v>
      </c>
      <c r="G7" s="141">
        <f>E7+F7</f>
        <v>239300</v>
      </c>
      <c r="H7" s="130"/>
    </row>
    <row r="8" spans="2:8" s="24" customFormat="1" ht="35.25">
      <c r="B8" s="143"/>
      <c r="C8" s="141"/>
      <c r="D8" s="144" t="s">
        <v>6</v>
      </c>
      <c r="E8" s="145">
        <f>E9+++E11+E16+E19+E25</f>
        <v>239300</v>
      </c>
      <c r="F8" s="145">
        <f>F9+++F11+F16+F19+F25</f>
        <v>0</v>
      </c>
      <c r="G8" s="145">
        <f>E8+F8</f>
        <v>239300</v>
      </c>
      <c r="H8" s="130"/>
    </row>
    <row r="9" spans="2:8" s="24" customFormat="1" ht="35.25">
      <c r="B9" s="146" t="s">
        <v>215</v>
      </c>
      <c r="C9" s="147" t="s">
        <v>7</v>
      </c>
      <c r="D9" s="142" t="s">
        <v>8</v>
      </c>
      <c r="E9" s="141">
        <f>E10</f>
        <v>29000</v>
      </c>
      <c r="F9" s="141">
        <f>F10</f>
        <v>0</v>
      </c>
      <c r="G9" s="141">
        <f>E9+F9</f>
        <v>29000</v>
      </c>
      <c r="H9" s="130"/>
    </row>
    <row r="10" spans="2:8" s="24" customFormat="1" ht="108" customHeight="1">
      <c r="B10" s="148" t="s">
        <v>248</v>
      </c>
      <c r="C10" s="148" t="s">
        <v>199</v>
      </c>
      <c r="D10" s="149" t="s">
        <v>200</v>
      </c>
      <c r="E10" s="150">
        <v>29000</v>
      </c>
      <c r="F10" s="145"/>
      <c r="G10" s="145">
        <f>E10+F10</f>
        <v>29000</v>
      </c>
      <c r="H10" s="130"/>
    </row>
    <row r="11" spans="2:8" s="24" customFormat="1" ht="105.75" hidden="1">
      <c r="B11" s="148" t="s">
        <v>215</v>
      </c>
      <c r="C11" s="151" t="s">
        <v>163</v>
      </c>
      <c r="D11" s="144" t="s">
        <v>9</v>
      </c>
      <c r="E11" s="145">
        <f>E12+E13+E14+E15</f>
        <v>0</v>
      </c>
      <c r="F11" s="145">
        <f>F12+F13+F14+F15</f>
        <v>0</v>
      </c>
      <c r="G11" s="145">
        <f>E11+F11</f>
        <v>0</v>
      </c>
      <c r="H11" s="130"/>
    </row>
    <row r="12" spans="2:8" s="24" customFormat="1" ht="105.75" hidden="1">
      <c r="B12" s="148" t="s">
        <v>249</v>
      </c>
      <c r="C12" s="145" t="s">
        <v>192</v>
      </c>
      <c r="D12" s="152" t="s">
        <v>188</v>
      </c>
      <c r="E12" s="145">
        <v>0</v>
      </c>
      <c r="F12" s="145"/>
      <c r="G12" s="145">
        <f t="shared" ref="G12:G14" si="0">E12+F12</f>
        <v>0</v>
      </c>
      <c r="H12" s="130"/>
    </row>
    <row r="13" spans="2:8" s="24" customFormat="1" ht="141" hidden="1">
      <c r="B13" s="148" t="s">
        <v>249</v>
      </c>
      <c r="C13" s="145" t="s">
        <v>193</v>
      </c>
      <c r="D13" s="152" t="s">
        <v>189</v>
      </c>
      <c r="E13" s="145">
        <v>0</v>
      </c>
      <c r="F13" s="145"/>
      <c r="G13" s="145">
        <f t="shared" si="0"/>
        <v>0</v>
      </c>
      <c r="H13" s="130"/>
    </row>
    <row r="14" spans="2:8" s="24" customFormat="1" ht="176.25" hidden="1">
      <c r="B14" s="148" t="s">
        <v>249</v>
      </c>
      <c r="C14" s="145" t="s">
        <v>194</v>
      </c>
      <c r="D14" s="152" t="s">
        <v>190</v>
      </c>
      <c r="E14" s="145">
        <v>0</v>
      </c>
      <c r="F14" s="145"/>
      <c r="G14" s="145">
        <f t="shared" si="0"/>
        <v>0</v>
      </c>
      <c r="H14" s="130"/>
    </row>
    <row r="15" spans="2:8" s="24" customFormat="1" ht="141" hidden="1">
      <c r="B15" s="148" t="s">
        <v>249</v>
      </c>
      <c r="C15" s="145" t="s">
        <v>195</v>
      </c>
      <c r="D15" s="152" t="s">
        <v>191</v>
      </c>
      <c r="E15" s="145">
        <v>0</v>
      </c>
      <c r="F15" s="145"/>
      <c r="G15" s="145">
        <f t="shared" ref="G15:G22" si="1">E15+F15</f>
        <v>0</v>
      </c>
      <c r="H15" s="130"/>
    </row>
    <row r="16" spans="2:8" s="25" customFormat="1" ht="35.25" customHeight="1">
      <c r="B16" s="146" t="s">
        <v>215</v>
      </c>
      <c r="C16" s="141" t="s">
        <v>10</v>
      </c>
      <c r="D16" s="142" t="s">
        <v>11</v>
      </c>
      <c r="E16" s="141">
        <f>E17</f>
        <v>7000</v>
      </c>
      <c r="F16" s="141">
        <f>F17</f>
        <v>0</v>
      </c>
      <c r="G16" s="141">
        <f t="shared" si="1"/>
        <v>7000</v>
      </c>
      <c r="H16" s="153"/>
    </row>
    <row r="17" spans="2:8" s="24" customFormat="1" ht="32.25" customHeight="1">
      <c r="B17" s="148" t="s">
        <v>215</v>
      </c>
      <c r="C17" s="145" t="s">
        <v>12</v>
      </c>
      <c r="D17" s="144" t="s">
        <v>13</v>
      </c>
      <c r="E17" s="145">
        <f>E18</f>
        <v>7000</v>
      </c>
      <c r="F17" s="145">
        <f>F18</f>
        <v>0</v>
      </c>
      <c r="G17" s="141">
        <f t="shared" si="1"/>
        <v>7000</v>
      </c>
      <c r="H17" s="130"/>
    </row>
    <row r="18" spans="2:8" s="24" customFormat="1" ht="37.5" customHeight="1">
      <c r="B18" s="148" t="s">
        <v>248</v>
      </c>
      <c r="C18" s="145" t="s">
        <v>196</v>
      </c>
      <c r="D18" s="152" t="s">
        <v>13</v>
      </c>
      <c r="E18" s="145">
        <v>7000</v>
      </c>
      <c r="F18" s="145"/>
      <c r="G18" s="141">
        <f t="shared" si="1"/>
        <v>7000</v>
      </c>
      <c r="H18" s="130"/>
    </row>
    <row r="19" spans="2:8" s="25" customFormat="1" ht="48.75" customHeight="1">
      <c r="B19" s="146" t="s">
        <v>215</v>
      </c>
      <c r="C19" s="141" t="s">
        <v>14</v>
      </c>
      <c r="D19" s="142" t="s">
        <v>15</v>
      </c>
      <c r="E19" s="141">
        <f>E20+E22</f>
        <v>198200</v>
      </c>
      <c r="F19" s="141">
        <f>F20+F22</f>
        <v>0</v>
      </c>
      <c r="G19" s="141">
        <f t="shared" si="1"/>
        <v>198200</v>
      </c>
      <c r="H19" s="153"/>
    </row>
    <row r="20" spans="2:8" s="25" customFormat="1" ht="75" customHeight="1">
      <c r="B20" s="148" t="s">
        <v>215</v>
      </c>
      <c r="C20" s="145" t="s">
        <v>159</v>
      </c>
      <c r="D20" s="144" t="s">
        <v>304</v>
      </c>
      <c r="E20" s="145">
        <f>E21</f>
        <v>27420</v>
      </c>
      <c r="F20" s="145">
        <f>F21</f>
        <v>0</v>
      </c>
      <c r="G20" s="145">
        <f t="shared" si="1"/>
        <v>27420</v>
      </c>
      <c r="H20" s="153"/>
    </row>
    <row r="21" spans="2:8" s="25" customFormat="1" ht="111" customHeight="1">
      <c r="B21" s="148" t="s">
        <v>248</v>
      </c>
      <c r="C21" s="148" t="s">
        <v>197</v>
      </c>
      <c r="D21" s="152" t="s">
        <v>198</v>
      </c>
      <c r="E21" s="145">
        <v>27420</v>
      </c>
      <c r="F21" s="141"/>
      <c r="G21" s="145">
        <f t="shared" si="1"/>
        <v>27420</v>
      </c>
      <c r="H21" s="153"/>
    </row>
    <row r="22" spans="2:8" s="24" customFormat="1" ht="72" customHeight="1">
      <c r="B22" s="148" t="s">
        <v>215</v>
      </c>
      <c r="C22" s="145" t="s">
        <v>160</v>
      </c>
      <c r="D22" s="144" t="s">
        <v>305</v>
      </c>
      <c r="E22" s="145">
        <f>E23+E24</f>
        <v>170780</v>
      </c>
      <c r="F22" s="145">
        <f>F23+F24</f>
        <v>0</v>
      </c>
      <c r="G22" s="145">
        <f t="shared" si="1"/>
        <v>170780</v>
      </c>
      <c r="H22" s="130"/>
    </row>
    <row r="23" spans="2:8" s="24" customFormat="1" ht="211.5">
      <c r="B23" s="148" t="s">
        <v>248</v>
      </c>
      <c r="C23" s="154" t="s">
        <v>186</v>
      </c>
      <c r="D23" s="152" t="s">
        <v>184</v>
      </c>
      <c r="E23" s="145">
        <v>62200</v>
      </c>
      <c r="F23" s="145"/>
      <c r="G23" s="145">
        <f t="shared" ref="G23:G24" si="2">E23+F23</f>
        <v>62200</v>
      </c>
      <c r="H23" s="130"/>
    </row>
    <row r="24" spans="2:8" s="24" customFormat="1" ht="211.5">
      <c r="B24" s="148" t="s">
        <v>248</v>
      </c>
      <c r="C24" s="145" t="s">
        <v>187</v>
      </c>
      <c r="D24" s="152" t="s">
        <v>185</v>
      </c>
      <c r="E24" s="145">
        <v>108580</v>
      </c>
      <c r="F24" s="145"/>
      <c r="G24" s="145">
        <f t="shared" si="2"/>
        <v>108580</v>
      </c>
      <c r="H24" s="130"/>
    </row>
    <row r="25" spans="2:8" s="25" customFormat="1" ht="63.75" customHeight="1">
      <c r="B25" s="146" t="s">
        <v>215</v>
      </c>
      <c r="C25" s="141" t="s">
        <v>16</v>
      </c>
      <c r="D25" s="142" t="s">
        <v>17</v>
      </c>
      <c r="E25" s="141">
        <f>E26</f>
        <v>5100</v>
      </c>
      <c r="F25" s="141">
        <f>F26</f>
        <v>0</v>
      </c>
      <c r="G25" s="141">
        <f>E25+F25</f>
        <v>5100</v>
      </c>
      <c r="H25" s="153"/>
    </row>
    <row r="26" spans="2:8" s="25" customFormat="1" ht="167.25" customHeight="1">
      <c r="B26" s="148" t="s">
        <v>211</v>
      </c>
      <c r="C26" s="145" t="s">
        <v>201</v>
      </c>
      <c r="D26" s="152" t="s">
        <v>202</v>
      </c>
      <c r="E26" s="145">
        <v>5100</v>
      </c>
      <c r="F26" s="145"/>
      <c r="G26" s="145">
        <f>E26+F26</f>
        <v>5100</v>
      </c>
      <c r="H26" s="153"/>
    </row>
    <row r="27" spans="2:8" s="25" customFormat="1" ht="104.25" hidden="1">
      <c r="B27" s="148" t="s">
        <v>215</v>
      </c>
      <c r="C27" s="141" t="s">
        <v>18</v>
      </c>
      <c r="D27" s="142" t="s">
        <v>19</v>
      </c>
      <c r="E27" s="141"/>
      <c r="F27" s="141"/>
      <c r="G27" s="141"/>
      <c r="H27" s="153"/>
    </row>
    <row r="28" spans="2:8" s="24" customFormat="1" ht="30.75" hidden="1" customHeight="1">
      <c r="B28" s="148" t="s">
        <v>215</v>
      </c>
      <c r="C28" s="145"/>
      <c r="D28" s="142" t="s">
        <v>20</v>
      </c>
      <c r="E28" s="141">
        <f>E29</f>
        <v>0</v>
      </c>
      <c r="F28" s="141">
        <f>F29</f>
        <v>0</v>
      </c>
      <c r="G28" s="141">
        <f>E28+F28</f>
        <v>0</v>
      </c>
      <c r="H28" s="130"/>
    </row>
    <row r="29" spans="2:8" s="25" customFormat="1" ht="70.5" hidden="1">
      <c r="B29" s="148" t="s">
        <v>215</v>
      </c>
      <c r="C29" s="145" t="s">
        <v>21</v>
      </c>
      <c r="D29" s="144" t="s">
        <v>22</v>
      </c>
      <c r="E29" s="145">
        <f>E30</f>
        <v>0</v>
      </c>
      <c r="F29" s="145"/>
      <c r="G29" s="145">
        <f>E29+F29</f>
        <v>0</v>
      </c>
      <c r="H29" s="153"/>
    </row>
    <row r="30" spans="2:8" s="25" customFormat="1" ht="138.75" hidden="1" customHeight="1">
      <c r="B30" s="148" t="s">
        <v>215</v>
      </c>
      <c r="C30" s="155" t="s">
        <v>204</v>
      </c>
      <c r="D30" s="156" t="s">
        <v>205</v>
      </c>
      <c r="E30" s="145">
        <f>E31</f>
        <v>0</v>
      </c>
      <c r="F30" s="145">
        <f>F31</f>
        <v>0</v>
      </c>
      <c r="G30" s="145">
        <f>E30+F30</f>
        <v>0</v>
      </c>
      <c r="H30" s="153"/>
    </row>
    <row r="31" spans="2:8" s="25" customFormat="1" ht="182.25" hidden="1" customHeight="1">
      <c r="B31" s="148" t="s">
        <v>250</v>
      </c>
      <c r="C31" s="145" t="s">
        <v>206</v>
      </c>
      <c r="D31" s="152" t="s">
        <v>207</v>
      </c>
      <c r="E31" s="145">
        <v>0</v>
      </c>
      <c r="F31" s="145"/>
      <c r="G31" s="145">
        <f>E31+F31</f>
        <v>0</v>
      </c>
      <c r="H31" s="153"/>
    </row>
    <row r="32" spans="2:8" s="25" customFormat="1" ht="69" hidden="1">
      <c r="B32" s="146"/>
      <c r="C32" s="141" t="s">
        <v>23</v>
      </c>
      <c r="D32" s="142" t="s">
        <v>24</v>
      </c>
      <c r="E32" s="141"/>
      <c r="F32" s="141"/>
      <c r="G32" s="141"/>
      <c r="H32" s="153"/>
    </row>
    <row r="33" spans="2:8" s="25" customFormat="1" ht="34.5" hidden="1">
      <c r="B33" s="146"/>
      <c r="C33" s="141" t="s">
        <v>25</v>
      </c>
      <c r="D33" s="142" t="s">
        <v>26</v>
      </c>
      <c r="E33" s="141"/>
      <c r="F33" s="141"/>
      <c r="G33" s="141"/>
      <c r="H33" s="153"/>
    </row>
    <row r="34" spans="2:8" s="25" customFormat="1" ht="34.5" hidden="1">
      <c r="B34" s="146"/>
      <c r="C34" s="141" t="s">
        <v>27</v>
      </c>
      <c r="D34" s="142" t="s">
        <v>28</v>
      </c>
      <c r="E34" s="141"/>
      <c r="F34" s="141"/>
      <c r="G34" s="141"/>
      <c r="H34" s="153"/>
    </row>
    <row r="35" spans="2:8" s="25" customFormat="1" ht="34.5" hidden="1">
      <c r="B35" s="146"/>
      <c r="C35" s="141" t="s">
        <v>161</v>
      </c>
      <c r="D35" s="142" t="s">
        <v>162</v>
      </c>
      <c r="E35" s="141"/>
      <c r="F35" s="141"/>
      <c r="G35" s="141"/>
      <c r="H35" s="153"/>
    </row>
    <row r="36" spans="2:8" s="26" customFormat="1" ht="39" customHeight="1">
      <c r="B36" s="157" t="s">
        <v>215</v>
      </c>
      <c r="C36" s="141" t="s">
        <v>29</v>
      </c>
      <c r="D36" s="142" t="s">
        <v>30</v>
      </c>
      <c r="E36" s="141">
        <f>E37</f>
        <v>2197100</v>
      </c>
      <c r="F36" s="141">
        <f>F37</f>
        <v>17400</v>
      </c>
      <c r="G36" s="141">
        <f>E36+F36</f>
        <v>2214500</v>
      </c>
      <c r="H36" s="158"/>
    </row>
    <row r="37" spans="2:8" s="27" customFormat="1" ht="70.5">
      <c r="B37" s="159" t="s">
        <v>215</v>
      </c>
      <c r="C37" s="145" t="s">
        <v>31</v>
      </c>
      <c r="D37" s="144" t="s">
        <v>32</v>
      </c>
      <c r="E37" s="145">
        <f>E38+E41+E44</f>
        <v>2197100</v>
      </c>
      <c r="F37" s="145">
        <f>F38++F41+F44</f>
        <v>17400</v>
      </c>
      <c r="G37" s="160">
        <f>E37+F37</f>
        <v>2214500</v>
      </c>
      <c r="H37" s="161"/>
    </row>
    <row r="38" spans="2:8" s="27" customFormat="1" ht="70.5">
      <c r="B38" s="159" t="s">
        <v>215</v>
      </c>
      <c r="C38" s="145" t="s">
        <v>164</v>
      </c>
      <c r="D38" s="144" t="s">
        <v>165</v>
      </c>
      <c r="E38" s="145">
        <f>E39</f>
        <v>1479000</v>
      </c>
      <c r="F38" s="145">
        <f>F39</f>
        <v>0</v>
      </c>
      <c r="G38" s="160">
        <f>E38+F38</f>
        <v>1479000</v>
      </c>
      <c r="H38" s="162"/>
    </row>
    <row r="39" spans="2:8" s="27" customFormat="1" ht="59.25" customHeight="1">
      <c r="B39" s="159" t="s">
        <v>211</v>
      </c>
      <c r="C39" s="145" t="s">
        <v>178</v>
      </c>
      <c r="D39" s="152" t="s">
        <v>203</v>
      </c>
      <c r="E39" s="145">
        <v>1479000</v>
      </c>
      <c r="F39" s="160"/>
      <c r="G39" s="160">
        <f>E39+F39</f>
        <v>1479000</v>
      </c>
      <c r="H39" s="162"/>
    </row>
    <row r="40" spans="2:8" s="27" customFormat="1" ht="70.5" hidden="1">
      <c r="B40" s="159"/>
      <c r="C40" s="145" t="s">
        <v>166</v>
      </c>
      <c r="D40" s="144" t="s">
        <v>167</v>
      </c>
      <c r="E40" s="145"/>
      <c r="F40" s="163"/>
      <c r="G40" s="164"/>
      <c r="H40" s="162"/>
    </row>
    <row r="41" spans="2:8" s="27" customFormat="1" ht="69.75">
      <c r="B41" s="157" t="s">
        <v>215</v>
      </c>
      <c r="C41" s="141" t="s">
        <v>168</v>
      </c>
      <c r="D41" s="142" t="s">
        <v>169</v>
      </c>
      <c r="E41" s="141">
        <f>E42+E43</f>
        <v>471200</v>
      </c>
      <c r="F41" s="141">
        <f>F42+F43</f>
        <v>-2600</v>
      </c>
      <c r="G41" s="164">
        <f t="shared" ref="G41:G46" si="3">E41+F41</f>
        <v>468600</v>
      </c>
      <c r="H41" s="162"/>
    </row>
    <row r="42" spans="2:8" s="27" customFormat="1" ht="246" customHeight="1">
      <c r="B42" s="159" t="s">
        <v>211</v>
      </c>
      <c r="C42" s="145" t="s">
        <v>290</v>
      </c>
      <c r="D42" s="144" t="s">
        <v>297</v>
      </c>
      <c r="E42" s="145">
        <v>425500</v>
      </c>
      <c r="F42" s="145"/>
      <c r="G42" s="160">
        <f t="shared" si="3"/>
        <v>425500</v>
      </c>
      <c r="H42" s="162"/>
    </row>
    <row r="43" spans="2:8" s="27" customFormat="1" ht="109.5" customHeight="1">
      <c r="B43" s="159" t="s">
        <v>211</v>
      </c>
      <c r="C43" s="145" t="s">
        <v>179</v>
      </c>
      <c r="D43" s="152" t="s">
        <v>208</v>
      </c>
      <c r="E43" s="145">
        <v>45700</v>
      </c>
      <c r="F43" s="160">
        <v>-2600</v>
      </c>
      <c r="G43" s="160">
        <f t="shared" si="3"/>
        <v>43100</v>
      </c>
      <c r="H43" s="162"/>
    </row>
    <row r="44" spans="2:8" s="27" customFormat="1" ht="41.25" customHeight="1">
      <c r="B44" s="157" t="s">
        <v>215</v>
      </c>
      <c r="C44" s="141" t="s">
        <v>170</v>
      </c>
      <c r="D44" s="142" t="s">
        <v>292</v>
      </c>
      <c r="E44" s="141">
        <f>E45+E46</f>
        <v>246900</v>
      </c>
      <c r="F44" s="141">
        <f>F45+F46</f>
        <v>20000</v>
      </c>
      <c r="G44" s="164">
        <f t="shared" si="3"/>
        <v>266900</v>
      </c>
      <c r="H44" s="162"/>
    </row>
    <row r="45" spans="2:8" s="27" customFormat="1" ht="162" customHeight="1">
      <c r="B45" s="159" t="s">
        <v>211</v>
      </c>
      <c r="C45" s="145" t="s">
        <v>180</v>
      </c>
      <c r="D45" s="152" t="s">
        <v>291</v>
      </c>
      <c r="E45" s="145">
        <v>215000</v>
      </c>
      <c r="F45" s="160">
        <v>20000</v>
      </c>
      <c r="G45" s="160">
        <f t="shared" si="3"/>
        <v>235000</v>
      </c>
      <c r="H45" s="162"/>
    </row>
    <row r="46" spans="2:8" s="27" customFormat="1" ht="99.75" customHeight="1">
      <c r="B46" s="159" t="s">
        <v>211</v>
      </c>
      <c r="C46" s="145" t="s">
        <v>313</v>
      </c>
      <c r="D46" s="152" t="s">
        <v>314</v>
      </c>
      <c r="E46" s="145">
        <v>31900</v>
      </c>
      <c r="F46" s="160"/>
      <c r="G46" s="160">
        <f t="shared" si="3"/>
        <v>31900</v>
      </c>
      <c r="H46" s="162"/>
    </row>
    <row r="47" spans="2:8" s="24" customFormat="1" ht="45.75" customHeight="1">
      <c r="B47" s="146"/>
      <c r="C47" s="141"/>
      <c r="D47" s="142" t="s">
        <v>33</v>
      </c>
      <c r="E47" s="141">
        <f>E7+E37</f>
        <v>2436400</v>
      </c>
      <c r="F47" s="141">
        <f>F7+F37</f>
        <v>17400</v>
      </c>
      <c r="G47" s="165">
        <f>G7+G37</f>
        <v>2453800</v>
      </c>
      <c r="H47" s="130"/>
    </row>
    <row r="48" spans="2:8" s="24" customFormat="1" ht="51.75" customHeight="1">
      <c r="B48" s="166"/>
      <c r="C48" s="138"/>
      <c r="D48" s="167" t="s">
        <v>296</v>
      </c>
      <c r="E48" s="139">
        <v>49686.18</v>
      </c>
      <c r="F48" s="144"/>
      <c r="G48" s="138">
        <f>E48+F48</f>
        <v>49686.18</v>
      </c>
      <c r="H48" s="130"/>
    </row>
    <row r="49" spans="2:8" s="23" customFormat="1" ht="38.25" customHeight="1">
      <c r="B49" s="168"/>
      <c r="C49" s="169"/>
      <c r="D49" s="170" t="s">
        <v>298</v>
      </c>
      <c r="E49" s="170">
        <f>E47+E48</f>
        <v>2486086.1800000002</v>
      </c>
      <c r="F49" s="171">
        <f>F47+F48</f>
        <v>17400</v>
      </c>
      <c r="G49" s="172">
        <f>G47+G48</f>
        <v>2503486.1800000002</v>
      </c>
      <c r="H49" s="125"/>
    </row>
    <row r="50" spans="2:8" ht="12.75" customHeight="1">
      <c r="B50" s="173"/>
      <c r="C50" s="174"/>
      <c r="D50" s="175"/>
      <c r="E50" s="175"/>
      <c r="F50" s="175"/>
      <c r="G50" s="176"/>
      <c r="H50" s="125"/>
    </row>
    <row r="51" spans="2:8" ht="12.75" customHeight="1">
      <c r="B51" s="6"/>
      <c r="C51" s="7"/>
      <c r="D51" s="7"/>
      <c r="E51" s="7"/>
      <c r="F51" s="7"/>
      <c r="G51" s="5"/>
    </row>
    <row r="52" spans="2:8" ht="12.75" customHeight="1">
      <c r="B52" s="6"/>
      <c r="C52" s="8"/>
      <c r="D52" s="7"/>
      <c r="E52" s="7"/>
      <c r="F52" s="7"/>
      <c r="G52" s="5"/>
    </row>
    <row r="53" spans="2:8">
      <c r="B53" s="6"/>
      <c r="C53" s="7"/>
      <c r="D53" s="7"/>
      <c r="E53" s="7"/>
      <c r="F53" s="7"/>
      <c r="G53" s="5"/>
    </row>
    <row r="54" spans="2:8" ht="26.25" customHeight="1">
      <c r="B54" s="6"/>
      <c r="C54" s="9"/>
      <c r="D54" s="9"/>
      <c r="E54" s="9"/>
      <c r="F54" s="9"/>
      <c r="G54" s="9"/>
    </row>
    <row r="55" spans="2:8">
      <c r="B55" s="6"/>
    </row>
  </sheetData>
  <mergeCells count="2">
    <mergeCell ref="B3:G3"/>
    <mergeCell ref="F2:G2"/>
  </mergeCells>
  <pageMargins left="0.62992125984251968" right="0.19685039370078741" top="0.51181102362204722" bottom="0.43307086614173229" header="0.51181102362204722" footer="0.43307086614173229"/>
  <pageSetup paperSize="9" scale="27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4"/>
  <sheetViews>
    <sheetView view="pageBreakPreview" topLeftCell="A11" zoomScale="60" workbookViewId="0">
      <selection activeCell="B25" sqref="B25"/>
    </sheetView>
  </sheetViews>
  <sheetFormatPr defaultRowHeight="12.75"/>
  <cols>
    <col min="1" max="1" width="21.7109375" style="1" customWidth="1"/>
    <col min="2" max="2" width="134.7109375" style="12" customWidth="1"/>
    <col min="3" max="3" width="28.7109375" style="2" customWidth="1"/>
    <col min="4" max="4" width="32.7109375" style="2" customWidth="1"/>
    <col min="5" max="5" width="38.140625" style="11" customWidth="1"/>
    <col min="6" max="6" width="34.5703125" style="1" customWidth="1"/>
    <col min="7" max="16384" width="9.140625" style="1"/>
  </cols>
  <sheetData>
    <row r="1" spans="2:9" ht="50.25" customHeight="1">
      <c r="E1" s="54"/>
      <c r="F1" s="39" t="s">
        <v>307</v>
      </c>
    </row>
    <row r="2" spans="2:9" ht="174.75" customHeight="1">
      <c r="B2" s="51" t="s">
        <v>306</v>
      </c>
      <c r="C2" s="54"/>
      <c r="D2" s="54"/>
      <c r="E2" s="236" t="s">
        <v>321</v>
      </c>
      <c r="F2" s="237"/>
      <c r="G2" s="238"/>
      <c r="H2" s="239"/>
      <c r="I2" s="39"/>
    </row>
    <row r="3" spans="2:9" ht="24" customHeight="1">
      <c r="B3" s="51"/>
      <c r="C3" s="54"/>
      <c r="D3" s="54"/>
      <c r="E3" s="51"/>
      <c r="F3" s="51"/>
      <c r="G3" s="39"/>
      <c r="H3" s="39"/>
      <c r="I3" s="39"/>
    </row>
    <row r="4" spans="2:9" ht="92.25" customHeight="1">
      <c r="B4" s="235" t="s">
        <v>272</v>
      </c>
      <c r="C4" s="235"/>
      <c r="D4" s="235"/>
      <c r="E4" s="235"/>
      <c r="F4" s="235"/>
      <c r="G4" s="38"/>
      <c r="H4" s="39"/>
      <c r="I4" s="39"/>
    </row>
    <row r="5" spans="2:9" s="21" customFormat="1" ht="55.5">
      <c r="B5" s="99"/>
      <c r="C5" s="40"/>
      <c r="D5" s="40"/>
      <c r="E5" s="99"/>
      <c r="F5" s="41" t="s">
        <v>289</v>
      </c>
      <c r="G5" s="38"/>
      <c r="H5" s="42"/>
      <c r="I5" s="42"/>
    </row>
    <row r="6" spans="2:9" s="22" customFormat="1" ht="81" customHeight="1">
      <c r="B6" s="43" t="s">
        <v>69</v>
      </c>
      <c r="C6" s="43" t="s">
        <v>172</v>
      </c>
      <c r="D6" s="43" t="s">
        <v>301</v>
      </c>
      <c r="E6" s="43" t="s">
        <v>273</v>
      </c>
      <c r="F6" s="43" t="s">
        <v>274</v>
      </c>
      <c r="G6" s="42"/>
      <c r="H6" s="42"/>
      <c r="I6" s="42"/>
    </row>
    <row r="7" spans="2:9" s="21" customFormat="1" ht="27.75">
      <c r="B7" s="43">
        <v>1</v>
      </c>
      <c r="C7" s="44">
        <v>2</v>
      </c>
      <c r="D7" s="44"/>
      <c r="E7" s="43">
        <v>3</v>
      </c>
      <c r="F7" s="43">
        <v>4</v>
      </c>
      <c r="G7" s="42"/>
      <c r="H7" s="42"/>
      <c r="I7" s="42"/>
    </row>
    <row r="8" spans="2:9" s="24" customFormat="1" ht="61.5" customHeight="1">
      <c r="B8" s="45" t="s">
        <v>68</v>
      </c>
      <c r="C8" s="46" t="s">
        <v>72</v>
      </c>
      <c r="D8" s="70">
        <f>D9+D11+D14</f>
        <v>1535900</v>
      </c>
      <c r="E8" s="70">
        <f>E9+E11+E14</f>
        <v>0</v>
      </c>
      <c r="F8" s="100">
        <f>F9+F11+F14</f>
        <v>1535900</v>
      </c>
      <c r="G8" s="39"/>
      <c r="H8" s="39"/>
      <c r="I8" s="39"/>
    </row>
    <row r="9" spans="2:9" s="24" customFormat="1" ht="72.75" customHeight="1">
      <c r="B9" s="47" t="s">
        <v>67</v>
      </c>
      <c r="C9" s="48" t="s">
        <v>146</v>
      </c>
      <c r="D9" s="79">
        <v>371010</v>
      </c>
      <c r="E9" s="101"/>
      <c r="F9" s="101">
        <f>D9+E9</f>
        <v>371010</v>
      </c>
      <c r="G9" s="39"/>
      <c r="H9" s="39"/>
      <c r="I9" s="39"/>
    </row>
    <row r="10" spans="2:9" s="24" customFormat="1" ht="83.25" hidden="1">
      <c r="B10" s="47" t="s">
        <v>66</v>
      </c>
      <c r="C10" s="48" t="s">
        <v>73</v>
      </c>
      <c r="D10" s="79"/>
      <c r="E10" s="101"/>
      <c r="F10" s="101">
        <f t="shared" ref="F10:F13" si="0">E10</f>
        <v>0</v>
      </c>
      <c r="G10" s="39"/>
      <c r="H10" s="39"/>
      <c r="I10" s="39"/>
    </row>
    <row r="11" spans="2:9" s="24" customFormat="1" ht="105.75" customHeight="1">
      <c r="B11" s="47" t="s">
        <v>65</v>
      </c>
      <c r="C11" s="48" t="s">
        <v>74</v>
      </c>
      <c r="D11" s="79">
        <v>1161890</v>
      </c>
      <c r="E11" s="101"/>
      <c r="F11" s="101">
        <f>D11+E11</f>
        <v>1161890</v>
      </c>
      <c r="G11" s="39"/>
      <c r="H11" s="39"/>
      <c r="I11" s="39"/>
    </row>
    <row r="12" spans="2:9" s="24" customFormat="1" ht="55.5" hidden="1">
      <c r="B12" s="47" t="s">
        <v>64</v>
      </c>
      <c r="C12" s="48" t="s">
        <v>75</v>
      </c>
      <c r="D12" s="79"/>
      <c r="E12" s="102"/>
      <c r="F12" s="101">
        <f t="shared" si="0"/>
        <v>0</v>
      </c>
      <c r="G12" s="39"/>
      <c r="H12" s="39"/>
      <c r="I12" s="39"/>
    </row>
    <row r="13" spans="2:9" s="24" customFormat="1" ht="27.75" hidden="1">
      <c r="B13" s="47" t="s">
        <v>63</v>
      </c>
      <c r="C13" s="48" t="s">
        <v>76</v>
      </c>
      <c r="D13" s="79"/>
      <c r="E13" s="102"/>
      <c r="F13" s="101">
        <f t="shared" si="0"/>
        <v>0</v>
      </c>
      <c r="G13" s="39"/>
      <c r="H13" s="39"/>
      <c r="I13" s="39"/>
    </row>
    <row r="14" spans="2:9" s="24" customFormat="1" ht="37.5" customHeight="1">
      <c r="B14" s="97" t="s">
        <v>62</v>
      </c>
      <c r="C14" s="46" t="s">
        <v>77</v>
      </c>
      <c r="D14" s="70">
        <v>3000</v>
      </c>
      <c r="E14" s="100"/>
      <c r="F14" s="100">
        <f>D14+E14</f>
        <v>3000</v>
      </c>
      <c r="G14" s="39"/>
      <c r="H14" s="39"/>
      <c r="I14" s="39"/>
    </row>
    <row r="15" spans="2:9" s="24" customFormat="1" ht="27.75" hidden="1">
      <c r="B15" s="47" t="s">
        <v>61</v>
      </c>
      <c r="C15" s="48" t="s">
        <v>78</v>
      </c>
      <c r="D15" s="79"/>
      <c r="E15" s="101"/>
      <c r="F15" s="101"/>
      <c r="G15" s="39"/>
      <c r="H15" s="39"/>
      <c r="I15" s="39"/>
    </row>
    <row r="16" spans="2:9" s="24" customFormat="1" ht="33.75" customHeight="1">
      <c r="B16" s="97" t="s">
        <v>60</v>
      </c>
      <c r="C16" s="46" t="s">
        <v>79</v>
      </c>
      <c r="D16" s="70">
        <f>D17</f>
        <v>45700</v>
      </c>
      <c r="E16" s="100">
        <f>E17</f>
        <v>-2600</v>
      </c>
      <c r="F16" s="100">
        <f>D16+E16</f>
        <v>43100</v>
      </c>
      <c r="G16" s="39"/>
      <c r="H16" s="39"/>
      <c r="I16" s="39"/>
    </row>
    <row r="17" spans="2:9" s="24" customFormat="1" ht="50.25" customHeight="1">
      <c r="B17" s="98" t="s">
        <v>80</v>
      </c>
      <c r="C17" s="48" t="s">
        <v>81</v>
      </c>
      <c r="D17" s="79">
        <v>45700</v>
      </c>
      <c r="E17" s="101">
        <v>-2600</v>
      </c>
      <c r="F17" s="101">
        <f>D17+E17</f>
        <v>43100</v>
      </c>
      <c r="G17" s="39"/>
      <c r="H17" s="39"/>
      <c r="I17" s="39"/>
    </row>
    <row r="18" spans="2:9" s="24" customFormat="1" ht="27.75" hidden="1">
      <c r="B18" s="47" t="s">
        <v>82</v>
      </c>
      <c r="C18" s="48" t="s">
        <v>83</v>
      </c>
      <c r="D18" s="79"/>
      <c r="E18" s="102"/>
      <c r="F18" s="101"/>
      <c r="G18" s="39"/>
      <c r="H18" s="39"/>
      <c r="I18" s="39"/>
    </row>
    <row r="19" spans="2:9" s="24" customFormat="1" ht="54" hidden="1">
      <c r="B19" s="45" t="s">
        <v>59</v>
      </c>
      <c r="C19" s="46" t="s">
        <v>84</v>
      </c>
      <c r="D19" s="70"/>
      <c r="E19" s="100"/>
      <c r="F19" s="100"/>
      <c r="G19" s="39"/>
      <c r="H19" s="39"/>
      <c r="I19" s="39"/>
    </row>
    <row r="20" spans="2:9" s="24" customFormat="1" ht="27.75" hidden="1">
      <c r="B20" s="47" t="s">
        <v>58</v>
      </c>
      <c r="C20" s="48" t="s">
        <v>85</v>
      </c>
      <c r="D20" s="79"/>
      <c r="E20" s="101"/>
      <c r="F20" s="101"/>
      <c r="G20" s="39"/>
      <c r="H20" s="39"/>
      <c r="I20" s="39"/>
    </row>
    <row r="21" spans="2:9" s="24" customFormat="1" ht="55.5" hidden="1">
      <c r="B21" s="47" t="s">
        <v>147</v>
      </c>
      <c r="C21" s="48" t="s">
        <v>148</v>
      </c>
      <c r="D21" s="79"/>
      <c r="E21" s="101"/>
      <c r="F21" s="101"/>
      <c r="G21" s="39"/>
      <c r="H21" s="39"/>
      <c r="I21" s="39"/>
    </row>
    <row r="22" spans="2:9" s="24" customFormat="1" ht="93.75" hidden="1" customHeight="1">
      <c r="B22" s="98" t="s">
        <v>149</v>
      </c>
      <c r="C22" s="48" t="s">
        <v>86</v>
      </c>
      <c r="D22" s="79"/>
      <c r="E22" s="101"/>
      <c r="F22" s="101"/>
      <c r="G22" s="39"/>
      <c r="H22" s="39"/>
      <c r="I22" s="39"/>
    </row>
    <row r="23" spans="2:9" s="24" customFormat="1" ht="27.75" hidden="1">
      <c r="B23" s="47" t="s">
        <v>57</v>
      </c>
      <c r="C23" s="48" t="s">
        <v>87</v>
      </c>
      <c r="D23" s="79"/>
      <c r="E23" s="101"/>
      <c r="F23" s="101"/>
      <c r="G23" s="39"/>
      <c r="H23" s="39"/>
      <c r="I23" s="39"/>
    </row>
    <row r="24" spans="2:9" s="24" customFormat="1" ht="59.25" hidden="1" customHeight="1">
      <c r="B24" s="98" t="s">
        <v>88</v>
      </c>
      <c r="C24" s="48" t="s">
        <v>89</v>
      </c>
      <c r="D24" s="79"/>
      <c r="E24" s="101"/>
      <c r="F24" s="101"/>
      <c r="G24" s="39"/>
      <c r="H24" s="39"/>
      <c r="I24" s="39"/>
    </row>
    <row r="25" spans="2:9" s="24" customFormat="1" ht="59.25" customHeight="1">
      <c r="B25" s="230" t="s">
        <v>318</v>
      </c>
      <c r="C25" s="48" t="s">
        <v>84</v>
      </c>
      <c r="D25" s="79">
        <f>D26</f>
        <v>0</v>
      </c>
      <c r="E25" s="79">
        <f>E26</f>
        <v>20000</v>
      </c>
      <c r="F25" s="101">
        <f>D25+E25</f>
        <v>20000</v>
      </c>
      <c r="G25" s="39"/>
      <c r="H25" s="39"/>
      <c r="I25" s="39"/>
    </row>
    <row r="26" spans="2:9" s="24" customFormat="1" ht="59.25" customHeight="1">
      <c r="B26" s="229" t="s">
        <v>319</v>
      </c>
      <c r="C26" s="48" t="s">
        <v>86</v>
      </c>
      <c r="D26" s="79"/>
      <c r="E26" s="101">
        <v>20000</v>
      </c>
      <c r="F26" s="101">
        <f>D26+E26</f>
        <v>20000</v>
      </c>
      <c r="G26" s="39"/>
      <c r="H26" s="39"/>
      <c r="I26" s="39"/>
    </row>
    <row r="27" spans="2:9" s="24" customFormat="1" ht="51" customHeight="1">
      <c r="B27" s="97" t="s">
        <v>56</v>
      </c>
      <c r="C27" s="46" t="s">
        <v>90</v>
      </c>
      <c r="D27" s="70">
        <f>D32+D35</f>
        <v>121000</v>
      </c>
      <c r="E27" s="70">
        <f>E32+E35</f>
        <v>0</v>
      </c>
      <c r="F27" s="100">
        <f>D27+E27</f>
        <v>121000</v>
      </c>
      <c r="G27" s="39"/>
      <c r="H27" s="39"/>
      <c r="I27" s="39"/>
    </row>
    <row r="28" spans="2:9" s="24" customFormat="1" ht="27.75" hidden="1">
      <c r="B28" s="47" t="s">
        <v>55</v>
      </c>
      <c r="C28" s="48" t="s">
        <v>91</v>
      </c>
      <c r="D28" s="79"/>
      <c r="E28" s="101"/>
      <c r="F28" s="101"/>
      <c r="G28" s="39"/>
      <c r="H28" s="39"/>
      <c r="I28" s="39"/>
    </row>
    <row r="29" spans="2:9" s="24" customFormat="1" ht="27.75" hidden="1">
      <c r="B29" s="47" t="s">
        <v>54</v>
      </c>
      <c r="C29" s="48" t="s">
        <v>92</v>
      </c>
      <c r="D29" s="79"/>
      <c r="E29" s="101"/>
      <c r="F29" s="101"/>
      <c r="G29" s="39"/>
      <c r="H29" s="39"/>
      <c r="I29" s="39"/>
    </row>
    <row r="30" spans="2:9" s="24" customFormat="1" ht="27.75" hidden="1">
      <c r="B30" s="47" t="s">
        <v>93</v>
      </c>
      <c r="C30" s="48" t="s">
        <v>94</v>
      </c>
      <c r="D30" s="79"/>
      <c r="E30" s="101"/>
      <c r="F30" s="101"/>
      <c r="G30" s="39"/>
      <c r="H30" s="39"/>
      <c r="I30" s="39"/>
    </row>
    <row r="31" spans="2:9" s="24" customFormat="1" ht="27.75" hidden="1">
      <c r="B31" s="47" t="s">
        <v>95</v>
      </c>
      <c r="C31" s="48" t="s">
        <v>96</v>
      </c>
      <c r="D31" s="79"/>
      <c r="E31" s="101"/>
      <c r="F31" s="101"/>
      <c r="G31" s="39"/>
      <c r="H31" s="39"/>
      <c r="I31" s="39"/>
    </row>
    <row r="32" spans="2:9" s="24" customFormat="1" ht="44.25" customHeight="1">
      <c r="B32" s="47" t="s">
        <v>97</v>
      </c>
      <c r="C32" s="48" t="s">
        <v>98</v>
      </c>
      <c r="D32" s="79">
        <v>61000</v>
      </c>
      <c r="E32" s="101"/>
      <c r="F32" s="101">
        <f>D32+E32</f>
        <v>61000</v>
      </c>
      <c r="G32" s="39"/>
      <c r="H32" s="39"/>
      <c r="I32" s="39"/>
    </row>
    <row r="33" spans="2:9" s="24" customFormat="1" ht="27.75" hidden="1">
      <c r="B33" s="47" t="s">
        <v>99</v>
      </c>
      <c r="C33" s="48" t="s">
        <v>100</v>
      </c>
      <c r="D33" s="79"/>
      <c r="E33" s="101"/>
      <c r="F33" s="101"/>
      <c r="G33" s="39"/>
      <c r="H33" s="39"/>
      <c r="I33" s="39"/>
    </row>
    <row r="34" spans="2:9" s="24" customFormat="1" ht="27.75" hidden="1">
      <c r="B34" s="47" t="s">
        <v>53</v>
      </c>
      <c r="C34" s="48" t="s">
        <v>101</v>
      </c>
      <c r="D34" s="79"/>
      <c r="E34" s="101"/>
      <c r="F34" s="101"/>
      <c r="G34" s="39"/>
      <c r="H34" s="39"/>
      <c r="I34" s="39"/>
    </row>
    <row r="35" spans="2:9" s="24" customFormat="1" ht="27.75">
      <c r="B35" s="226" t="s">
        <v>53</v>
      </c>
      <c r="C35" s="48" t="s">
        <v>101</v>
      </c>
      <c r="D35" s="79">
        <v>60000</v>
      </c>
      <c r="E35" s="101"/>
      <c r="F35" s="101">
        <f>D35+E35</f>
        <v>60000</v>
      </c>
      <c r="G35" s="39"/>
      <c r="H35" s="39"/>
      <c r="I35" s="39"/>
    </row>
    <row r="36" spans="2:9" s="24" customFormat="1" ht="63" customHeight="1">
      <c r="B36" s="97" t="s">
        <v>52</v>
      </c>
      <c r="C36" s="46" t="s">
        <v>102</v>
      </c>
      <c r="D36" s="70">
        <f>D39+D43</f>
        <v>41900</v>
      </c>
      <c r="E36" s="70">
        <f>E39+E43</f>
        <v>0</v>
      </c>
      <c r="F36" s="100">
        <f>D36+E36</f>
        <v>41900</v>
      </c>
      <c r="G36" s="39"/>
      <c r="H36" s="39"/>
      <c r="I36" s="39"/>
    </row>
    <row r="37" spans="2:9" s="24" customFormat="1" ht="27.75" hidden="1">
      <c r="B37" s="47" t="s">
        <v>51</v>
      </c>
      <c r="C37" s="48" t="s">
        <v>103</v>
      </c>
      <c r="D37" s="79"/>
      <c r="E37" s="101"/>
      <c r="F37" s="100">
        <f t="shared" ref="F37:F39" si="1">D37+E37</f>
        <v>0</v>
      </c>
      <c r="G37" s="39"/>
      <c r="H37" s="39"/>
      <c r="I37" s="39"/>
    </row>
    <row r="38" spans="2:9" s="24" customFormat="1" ht="44.25" hidden="1" customHeight="1">
      <c r="B38" s="98" t="s">
        <v>50</v>
      </c>
      <c r="C38" s="48" t="s">
        <v>104</v>
      </c>
      <c r="D38" s="79"/>
      <c r="E38" s="101"/>
      <c r="F38" s="100">
        <f t="shared" si="1"/>
        <v>0</v>
      </c>
      <c r="G38" s="39"/>
      <c r="H38" s="39"/>
      <c r="I38" s="39"/>
    </row>
    <row r="39" spans="2:9" s="24" customFormat="1" ht="51" customHeight="1">
      <c r="B39" s="98" t="s">
        <v>49</v>
      </c>
      <c r="C39" s="48" t="s">
        <v>105</v>
      </c>
      <c r="D39" s="79">
        <v>36900</v>
      </c>
      <c r="E39" s="101"/>
      <c r="F39" s="101">
        <f t="shared" si="1"/>
        <v>36900</v>
      </c>
      <c r="G39" s="39"/>
      <c r="H39" s="39"/>
      <c r="I39" s="39"/>
    </row>
    <row r="40" spans="2:9" s="24" customFormat="1" ht="27.75" hidden="1">
      <c r="B40" s="47" t="s">
        <v>48</v>
      </c>
      <c r="C40" s="48" t="s">
        <v>106</v>
      </c>
      <c r="D40" s="79"/>
      <c r="E40" s="101"/>
      <c r="F40" s="101"/>
      <c r="G40" s="39"/>
      <c r="H40" s="39"/>
      <c r="I40" s="39"/>
    </row>
    <row r="41" spans="2:9" s="24" customFormat="1" ht="27.75" hidden="1">
      <c r="B41" s="47" t="s">
        <v>107</v>
      </c>
      <c r="C41" s="48" t="s">
        <v>108</v>
      </c>
      <c r="D41" s="79"/>
      <c r="E41" s="101"/>
      <c r="F41" s="101"/>
      <c r="G41" s="39"/>
      <c r="H41" s="39"/>
      <c r="I41" s="39"/>
    </row>
    <row r="42" spans="2:9" s="24" customFormat="1" ht="27.75" hidden="1">
      <c r="B42" s="47" t="s">
        <v>109</v>
      </c>
      <c r="C42" s="48" t="s">
        <v>110</v>
      </c>
      <c r="D42" s="79"/>
      <c r="E42" s="101"/>
      <c r="F42" s="101"/>
      <c r="G42" s="39"/>
      <c r="H42" s="39"/>
      <c r="I42" s="39"/>
    </row>
    <row r="43" spans="2:9" s="24" customFormat="1" ht="59.25" customHeight="1">
      <c r="B43" s="226" t="s">
        <v>48</v>
      </c>
      <c r="C43" s="48" t="s">
        <v>106</v>
      </c>
      <c r="D43" s="79">
        <v>5000</v>
      </c>
      <c r="E43" s="101"/>
      <c r="F43" s="101">
        <f>D43+E43</f>
        <v>5000</v>
      </c>
      <c r="G43" s="39"/>
      <c r="H43" s="39"/>
      <c r="I43" s="39"/>
    </row>
    <row r="44" spans="2:9" s="24" customFormat="1" ht="63.75" customHeight="1">
      <c r="B44" s="97" t="s">
        <v>47</v>
      </c>
      <c r="C44" s="46" t="s">
        <v>111</v>
      </c>
      <c r="D44" s="70">
        <f>D48</f>
        <v>98000</v>
      </c>
      <c r="E44" s="70">
        <f>E48</f>
        <v>0</v>
      </c>
      <c r="F44" s="100">
        <f>D44+E44</f>
        <v>98000</v>
      </c>
      <c r="G44" s="39"/>
      <c r="H44" s="39"/>
      <c r="I44" s="39"/>
    </row>
    <row r="45" spans="2:9" s="24" customFormat="1" ht="27.75" hidden="1">
      <c r="B45" s="98" t="s">
        <v>46</v>
      </c>
      <c r="C45" s="48" t="s">
        <v>112</v>
      </c>
      <c r="D45" s="79"/>
      <c r="E45" s="101"/>
      <c r="F45" s="100">
        <f t="shared" ref="F45:F48" si="2">D45+E45</f>
        <v>0</v>
      </c>
      <c r="G45" s="39"/>
      <c r="H45" s="39"/>
      <c r="I45" s="39"/>
    </row>
    <row r="46" spans="2:9" s="24" customFormat="1" ht="27.75" hidden="1">
      <c r="B46" s="98" t="s">
        <v>45</v>
      </c>
      <c r="C46" s="48" t="s">
        <v>113</v>
      </c>
      <c r="D46" s="79"/>
      <c r="E46" s="101"/>
      <c r="F46" s="100">
        <f t="shared" si="2"/>
        <v>0</v>
      </c>
      <c r="G46" s="39"/>
      <c r="H46" s="39"/>
      <c r="I46" s="39"/>
    </row>
    <row r="47" spans="2:9" s="24" customFormat="1" ht="55.5" hidden="1">
      <c r="B47" s="98" t="s">
        <v>44</v>
      </c>
      <c r="C47" s="48" t="s">
        <v>114</v>
      </c>
      <c r="D47" s="79"/>
      <c r="E47" s="101"/>
      <c r="F47" s="100">
        <f t="shared" si="2"/>
        <v>0</v>
      </c>
      <c r="G47" s="39"/>
      <c r="H47" s="39"/>
      <c r="I47" s="39"/>
    </row>
    <row r="48" spans="2:9" s="24" customFormat="1" ht="44.25" customHeight="1">
      <c r="B48" s="98" t="s">
        <v>43</v>
      </c>
      <c r="C48" s="48" t="s">
        <v>115</v>
      </c>
      <c r="D48" s="79">
        <v>98000</v>
      </c>
      <c r="E48" s="101"/>
      <c r="F48" s="101">
        <f t="shared" si="2"/>
        <v>98000</v>
      </c>
      <c r="G48" s="39"/>
      <c r="H48" s="39"/>
      <c r="I48" s="39"/>
    </row>
    <row r="49" spans="2:9" s="24" customFormat="1" ht="27.75" hidden="1">
      <c r="B49" s="98" t="s">
        <v>42</v>
      </c>
      <c r="C49" s="48" t="s">
        <v>116</v>
      </c>
      <c r="D49" s="79"/>
      <c r="E49" s="101"/>
      <c r="F49" s="101"/>
      <c r="G49" s="39"/>
      <c r="H49" s="39"/>
      <c r="I49" s="39"/>
    </row>
    <row r="50" spans="2:9" s="24" customFormat="1" ht="59.25" customHeight="1">
      <c r="B50" s="97" t="s">
        <v>150</v>
      </c>
      <c r="C50" s="46" t="s">
        <v>117</v>
      </c>
      <c r="D50" s="70">
        <f>D51</f>
        <v>286686.18</v>
      </c>
      <c r="E50" s="70">
        <f>E51</f>
        <v>0</v>
      </c>
      <c r="F50" s="100">
        <f>D50+E50</f>
        <v>286686.18</v>
      </c>
      <c r="G50" s="39"/>
      <c r="H50" s="39"/>
      <c r="I50" s="39"/>
    </row>
    <row r="51" spans="2:9" s="24" customFormat="1" ht="51.75" customHeight="1">
      <c r="B51" s="98" t="s">
        <v>41</v>
      </c>
      <c r="C51" s="48" t="s">
        <v>118</v>
      </c>
      <c r="D51" s="79">
        <v>286686.18</v>
      </c>
      <c r="E51" s="101"/>
      <c r="F51" s="101">
        <f>D51+E51</f>
        <v>286686.18</v>
      </c>
      <c r="G51" s="39"/>
      <c r="H51" s="39"/>
      <c r="I51" s="39"/>
    </row>
    <row r="52" spans="2:9" s="24" customFormat="1" ht="27.75" hidden="1">
      <c r="B52" s="98" t="s">
        <v>151</v>
      </c>
      <c r="C52" s="48" t="s">
        <v>119</v>
      </c>
      <c r="D52" s="79"/>
      <c r="E52" s="101"/>
      <c r="F52" s="101"/>
      <c r="G52" s="39"/>
      <c r="H52" s="39"/>
      <c r="I52" s="39"/>
    </row>
    <row r="53" spans="2:9" s="24" customFormat="1" ht="27.75" hidden="1">
      <c r="B53" s="98" t="s">
        <v>39</v>
      </c>
      <c r="C53" s="48" t="s">
        <v>120</v>
      </c>
      <c r="D53" s="79"/>
      <c r="E53" s="101"/>
      <c r="F53" s="101"/>
      <c r="G53" s="39"/>
      <c r="H53" s="39"/>
      <c r="I53" s="39"/>
    </row>
    <row r="54" spans="2:9" s="24" customFormat="1" ht="55.5" hidden="1">
      <c r="B54" s="98" t="s">
        <v>152</v>
      </c>
      <c r="C54" s="48" t="s">
        <v>121</v>
      </c>
      <c r="D54" s="79"/>
      <c r="E54" s="101"/>
      <c r="F54" s="101"/>
      <c r="G54" s="39"/>
      <c r="H54" s="39"/>
      <c r="I54" s="39"/>
    </row>
    <row r="55" spans="2:9" s="24" customFormat="1" ht="27.75" hidden="1">
      <c r="B55" s="98" t="s">
        <v>38</v>
      </c>
      <c r="C55" s="48" t="s">
        <v>122</v>
      </c>
      <c r="D55" s="79"/>
      <c r="E55" s="101"/>
      <c r="F55" s="101"/>
      <c r="G55" s="39"/>
      <c r="H55" s="39"/>
      <c r="I55" s="39"/>
    </row>
    <row r="56" spans="2:9" s="24" customFormat="1" ht="27.75" hidden="1">
      <c r="B56" s="98" t="s">
        <v>37</v>
      </c>
      <c r="C56" s="48" t="s">
        <v>123</v>
      </c>
      <c r="D56" s="79"/>
      <c r="E56" s="101"/>
      <c r="F56" s="101"/>
      <c r="G56" s="39"/>
      <c r="H56" s="39"/>
      <c r="I56" s="39"/>
    </row>
    <row r="57" spans="2:9" s="24" customFormat="1" ht="27.75" hidden="1">
      <c r="B57" s="98" t="s">
        <v>36</v>
      </c>
      <c r="C57" s="48" t="s">
        <v>124</v>
      </c>
      <c r="D57" s="79"/>
      <c r="E57" s="101"/>
      <c r="F57" s="101"/>
      <c r="G57" s="39"/>
      <c r="H57" s="39"/>
      <c r="I57" s="39"/>
    </row>
    <row r="58" spans="2:9" s="24" customFormat="1" ht="27.75" hidden="1">
      <c r="B58" s="98" t="s">
        <v>35</v>
      </c>
      <c r="C58" s="48" t="s">
        <v>125</v>
      </c>
      <c r="D58" s="79"/>
      <c r="E58" s="101"/>
      <c r="F58" s="101"/>
      <c r="G58" s="39"/>
      <c r="H58" s="39"/>
      <c r="I58" s="39"/>
    </row>
    <row r="59" spans="2:9" s="24" customFormat="1" ht="56.25" customHeight="1">
      <c r="B59" s="97" t="s">
        <v>126</v>
      </c>
      <c r="C59" s="46" t="s">
        <v>127</v>
      </c>
      <c r="D59" s="70">
        <f>D62</f>
        <v>356900</v>
      </c>
      <c r="E59" s="70">
        <f>E62</f>
        <v>0</v>
      </c>
      <c r="F59" s="100">
        <f t="shared" ref="F59" si="3">F62</f>
        <v>356900</v>
      </c>
      <c r="G59" s="39"/>
      <c r="H59" s="39"/>
      <c r="I59" s="39"/>
    </row>
    <row r="60" spans="2:9" s="24" customFormat="1" ht="27.75" hidden="1">
      <c r="B60" s="98" t="s">
        <v>128</v>
      </c>
      <c r="C60" s="48" t="s">
        <v>129</v>
      </c>
      <c r="D60" s="79"/>
      <c r="E60" s="101"/>
      <c r="F60" s="101"/>
      <c r="G60" s="39"/>
      <c r="H60" s="39"/>
      <c r="I60" s="39"/>
    </row>
    <row r="61" spans="2:9" s="24" customFormat="1" ht="27.75" hidden="1">
      <c r="B61" s="98" t="s">
        <v>130</v>
      </c>
      <c r="C61" s="48" t="s">
        <v>131</v>
      </c>
      <c r="D61" s="79"/>
      <c r="E61" s="101"/>
      <c r="F61" s="101"/>
      <c r="G61" s="39"/>
      <c r="H61" s="39"/>
      <c r="I61" s="39"/>
    </row>
    <row r="62" spans="2:9" s="24" customFormat="1" ht="50.25" customHeight="1">
      <c r="B62" s="98" t="s">
        <v>132</v>
      </c>
      <c r="C62" s="48" t="s">
        <v>133</v>
      </c>
      <c r="D62" s="79">
        <v>356900</v>
      </c>
      <c r="E62" s="101"/>
      <c r="F62" s="101">
        <f>D62++E62</f>
        <v>356900</v>
      </c>
      <c r="G62" s="39"/>
      <c r="H62" s="39"/>
      <c r="I62" s="39"/>
    </row>
    <row r="63" spans="2:9" s="24" customFormat="1" ht="27.75" hidden="1">
      <c r="B63" s="98" t="s">
        <v>134</v>
      </c>
      <c r="C63" s="48" t="s">
        <v>135</v>
      </c>
      <c r="D63" s="79"/>
      <c r="E63" s="101"/>
      <c r="F63" s="101"/>
      <c r="G63" s="39"/>
      <c r="H63" s="39"/>
      <c r="I63" s="39"/>
    </row>
    <row r="64" spans="2:9" s="24" customFormat="1" ht="27.75" hidden="1">
      <c r="B64" s="98" t="s">
        <v>153</v>
      </c>
      <c r="C64" s="48" t="s">
        <v>154</v>
      </c>
      <c r="D64" s="79"/>
      <c r="E64" s="101"/>
      <c r="F64" s="101"/>
      <c r="G64" s="39"/>
      <c r="H64" s="39"/>
      <c r="I64" s="39"/>
    </row>
    <row r="65" spans="2:9" s="24" customFormat="1" ht="27.75" hidden="1">
      <c r="B65" s="98" t="s">
        <v>40</v>
      </c>
      <c r="C65" s="48" t="s">
        <v>136</v>
      </c>
      <c r="D65" s="79"/>
      <c r="E65" s="101"/>
      <c r="F65" s="101"/>
      <c r="G65" s="39"/>
      <c r="H65" s="39"/>
      <c r="I65" s="39"/>
    </row>
    <row r="66" spans="2:9" s="24" customFormat="1" ht="55.5" hidden="1">
      <c r="B66" s="98" t="s">
        <v>137</v>
      </c>
      <c r="C66" s="48" t="s">
        <v>138</v>
      </c>
      <c r="D66" s="79"/>
      <c r="E66" s="101"/>
      <c r="F66" s="101"/>
      <c r="G66" s="39"/>
      <c r="H66" s="39"/>
      <c r="I66" s="39"/>
    </row>
    <row r="67" spans="2:9" s="24" customFormat="1" ht="27.75" hidden="1">
      <c r="B67" s="98" t="s">
        <v>155</v>
      </c>
      <c r="C67" s="48" t="s">
        <v>139</v>
      </c>
      <c r="D67" s="79"/>
      <c r="E67" s="101"/>
      <c r="F67" s="101"/>
      <c r="G67" s="39"/>
      <c r="H67" s="39"/>
      <c r="I67" s="39"/>
    </row>
    <row r="68" spans="2:9" s="24" customFormat="1" ht="83.25" hidden="1">
      <c r="B68" s="98" t="s">
        <v>156</v>
      </c>
      <c r="C68" s="48" t="s">
        <v>140</v>
      </c>
      <c r="D68" s="79"/>
      <c r="E68" s="101"/>
      <c r="F68" s="101"/>
      <c r="G68" s="39"/>
      <c r="H68" s="39"/>
      <c r="I68" s="39"/>
    </row>
    <row r="69" spans="2:9" s="24" customFormat="1" ht="55.5" hidden="1">
      <c r="B69" s="98" t="s">
        <v>141</v>
      </c>
      <c r="C69" s="48" t="s">
        <v>142</v>
      </c>
      <c r="D69" s="79"/>
      <c r="E69" s="101"/>
      <c r="F69" s="101"/>
      <c r="G69" s="39"/>
      <c r="H69" s="39"/>
      <c r="I69" s="39"/>
    </row>
    <row r="70" spans="2:9" s="24" customFormat="1" ht="27.75" hidden="1">
      <c r="B70" s="98" t="s">
        <v>143</v>
      </c>
      <c r="C70" s="48" t="s">
        <v>144</v>
      </c>
      <c r="D70" s="79"/>
      <c r="E70" s="101"/>
      <c r="F70" s="101"/>
      <c r="G70" s="39"/>
      <c r="H70" s="39"/>
      <c r="I70" s="39"/>
    </row>
    <row r="71" spans="2:9" s="24" customFormat="1" ht="27.75" hidden="1">
      <c r="B71" s="98" t="s">
        <v>157</v>
      </c>
      <c r="C71" s="48" t="s">
        <v>145</v>
      </c>
      <c r="D71" s="79"/>
      <c r="E71" s="101"/>
      <c r="F71" s="101"/>
      <c r="G71" s="39"/>
      <c r="H71" s="39"/>
      <c r="I71" s="39"/>
    </row>
    <row r="72" spans="2:9" s="24" customFormat="1" ht="42" customHeight="1">
      <c r="B72" s="49" t="s">
        <v>34</v>
      </c>
      <c r="C72" s="50"/>
      <c r="D72" s="124">
        <f>D8+D16+D25+D27+D36+D44+D50+D59</f>
        <v>2486086.1800000002</v>
      </c>
      <c r="E72" s="124">
        <f>E8+E16+E25+E27+E36+E44+E50+E59</f>
        <v>17400</v>
      </c>
      <c r="F72" s="100">
        <f>D72+E72</f>
        <v>2503486.1800000002</v>
      </c>
      <c r="G72" s="39"/>
      <c r="H72" s="39"/>
      <c r="I72" s="39"/>
    </row>
    <row r="73" spans="2:9" ht="27.75">
      <c r="B73" s="51"/>
      <c r="C73" s="52"/>
      <c r="D73" s="52"/>
      <c r="E73" s="53"/>
      <c r="F73" s="39"/>
      <c r="G73" s="39"/>
      <c r="H73" s="39"/>
      <c r="I73" s="39"/>
    </row>
    <row r="74" spans="2:9" ht="27.75">
      <c r="B74" s="51"/>
      <c r="C74" s="52"/>
      <c r="D74" s="52"/>
      <c r="E74" s="53"/>
      <c r="F74" s="39"/>
      <c r="G74" s="39"/>
      <c r="H74" s="39"/>
      <c r="I74" s="39"/>
    </row>
    <row r="75" spans="2:9" ht="27.75">
      <c r="B75" s="51"/>
      <c r="C75" s="52"/>
      <c r="D75" s="52"/>
      <c r="E75" s="53"/>
      <c r="F75" s="39"/>
      <c r="G75" s="39"/>
      <c r="H75" s="39"/>
      <c r="I75" s="39"/>
    </row>
    <row r="76" spans="2:9" ht="27.75">
      <c r="B76" s="51"/>
      <c r="C76" s="52"/>
      <c r="D76" s="52"/>
      <c r="E76" s="53"/>
      <c r="F76" s="39"/>
      <c r="G76" s="39"/>
      <c r="H76" s="39"/>
      <c r="I76" s="39"/>
    </row>
    <row r="77" spans="2:9" ht="27.75">
      <c r="B77" s="51"/>
      <c r="C77" s="52"/>
      <c r="D77" s="52"/>
      <c r="E77" s="53"/>
      <c r="F77" s="39"/>
      <c r="G77" s="39"/>
      <c r="H77" s="39"/>
      <c r="I77" s="39"/>
    </row>
    <row r="78" spans="2:9" ht="27.75">
      <c r="B78" s="51"/>
      <c r="C78" s="52"/>
      <c r="D78" s="52"/>
      <c r="E78" s="53"/>
      <c r="F78" s="39"/>
      <c r="G78" s="39"/>
      <c r="H78" s="39"/>
      <c r="I78" s="39"/>
    </row>
    <row r="79" spans="2:9" ht="27.75">
      <c r="B79" s="51"/>
      <c r="C79" s="52"/>
      <c r="D79" s="52"/>
      <c r="E79" s="53"/>
      <c r="F79" s="39"/>
      <c r="G79" s="39"/>
      <c r="H79" s="39"/>
      <c r="I79" s="39"/>
    </row>
    <row r="80" spans="2:9">
      <c r="C80" s="20"/>
      <c r="D80" s="20"/>
    </row>
    <row r="81" spans="3:4">
      <c r="C81" s="20"/>
      <c r="D81" s="20"/>
    </row>
    <row r="82" spans="3:4">
      <c r="C82" s="20"/>
      <c r="D82" s="20"/>
    </row>
    <row r="83" spans="3:4">
      <c r="C83" s="20"/>
      <c r="D83" s="20"/>
    </row>
    <row r="84" spans="3:4">
      <c r="C84" s="20"/>
      <c r="D84" s="20"/>
    </row>
    <row r="85" spans="3:4">
      <c r="C85" s="20"/>
      <c r="D85" s="20"/>
    </row>
    <row r="86" spans="3:4">
      <c r="C86" s="20"/>
      <c r="D86" s="20"/>
    </row>
    <row r="87" spans="3:4">
      <c r="C87" s="20"/>
      <c r="D87" s="20"/>
    </row>
    <row r="88" spans="3:4">
      <c r="C88" s="20"/>
      <c r="D88" s="20"/>
    </row>
    <row r="89" spans="3:4">
      <c r="C89" s="20"/>
      <c r="D89" s="20"/>
    </row>
    <row r="90" spans="3:4">
      <c r="C90" s="20"/>
      <c r="D90" s="20"/>
    </row>
    <row r="91" spans="3:4">
      <c r="C91" s="20"/>
      <c r="D91" s="20"/>
    </row>
    <row r="92" spans="3:4">
      <c r="C92" s="20"/>
      <c r="D92" s="20"/>
    </row>
    <row r="93" spans="3:4">
      <c r="C93" s="20"/>
      <c r="D93" s="20"/>
    </row>
    <row r="94" spans="3:4">
      <c r="C94" s="20"/>
      <c r="D94" s="20"/>
    </row>
    <row r="95" spans="3:4">
      <c r="C95" s="20"/>
      <c r="D95" s="20"/>
    </row>
    <row r="96" spans="3:4">
      <c r="C96" s="20"/>
      <c r="D96" s="20"/>
    </row>
    <row r="97" spans="3:4">
      <c r="C97" s="20"/>
      <c r="D97" s="20"/>
    </row>
    <row r="98" spans="3:4">
      <c r="C98" s="20"/>
      <c r="D98" s="20"/>
    </row>
    <row r="99" spans="3:4">
      <c r="C99" s="20"/>
      <c r="D99" s="20"/>
    </row>
    <row r="100" spans="3:4">
      <c r="C100" s="20"/>
      <c r="D100" s="20"/>
    </row>
    <row r="101" spans="3:4">
      <c r="C101" s="20"/>
      <c r="D101" s="20"/>
    </row>
    <row r="102" spans="3:4">
      <c r="C102" s="20"/>
      <c r="D102" s="20"/>
    </row>
    <row r="103" spans="3:4">
      <c r="C103" s="20"/>
      <c r="D103" s="20"/>
    </row>
    <row r="104" spans="3:4">
      <c r="C104" s="20"/>
      <c r="D104" s="20"/>
    </row>
    <row r="105" spans="3:4">
      <c r="C105" s="20"/>
      <c r="D105" s="20"/>
    </row>
    <row r="106" spans="3:4">
      <c r="C106" s="20"/>
      <c r="D106" s="20"/>
    </row>
    <row r="107" spans="3:4">
      <c r="C107" s="20"/>
      <c r="D107" s="20"/>
    </row>
    <row r="108" spans="3:4">
      <c r="C108" s="20"/>
      <c r="D108" s="20"/>
    </row>
    <row r="109" spans="3:4">
      <c r="C109" s="20"/>
      <c r="D109" s="20"/>
    </row>
    <row r="110" spans="3:4">
      <c r="C110" s="20"/>
      <c r="D110" s="20"/>
    </row>
    <row r="111" spans="3:4">
      <c r="C111" s="20"/>
      <c r="D111" s="20"/>
    </row>
    <row r="112" spans="3:4">
      <c r="C112" s="20"/>
      <c r="D112" s="20"/>
    </row>
    <row r="113" spans="3:4">
      <c r="C113" s="20"/>
      <c r="D113" s="20"/>
    </row>
    <row r="114" spans="3:4">
      <c r="C114" s="20"/>
      <c r="D114" s="20"/>
    </row>
    <row r="115" spans="3:4">
      <c r="C115" s="20"/>
      <c r="D115" s="20"/>
    </row>
    <row r="116" spans="3:4">
      <c r="C116" s="20"/>
      <c r="D116" s="20"/>
    </row>
    <row r="117" spans="3:4">
      <c r="C117" s="20"/>
      <c r="D117" s="20"/>
    </row>
    <row r="118" spans="3:4">
      <c r="C118" s="20"/>
      <c r="D118" s="20"/>
    </row>
    <row r="119" spans="3:4">
      <c r="C119" s="20"/>
      <c r="D119" s="20"/>
    </row>
    <row r="120" spans="3:4">
      <c r="C120" s="20"/>
      <c r="D120" s="20"/>
    </row>
    <row r="121" spans="3:4">
      <c r="C121" s="20"/>
      <c r="D121" s="20"/>
    </row>
    <row r="122" spans="3:4">
      <c r="C122" s="20"/>
      <c r="D122" s="20"/>
    </row>
    <row r="123" spans="3:4">
      <c r="C123" s="20"/>
      <c r="D123" s="20"/>
    </row>
    <row r="124" spans="3:4">
      <c r="C124" s="20"/>
      <c r="D124" s="20"/>
    </row>
  </sheetData>
  <mergeCells count="3">
    <mergeCell ref="B4:F4"/>
    <mergeCell ref="E2:F2"/>
    <mergeCell ref="G2:H2"/>
  </mergeCells>
  <pageMargins left="0.70866141732283472" right="0.70866141732283472" top="0.39370078740157483" bottom="0.35433070866141736" header="0.31496062992125984" footer="0.31496062992125984"/>
  <pageSetup paperSize="9" scale="2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2"/>
  <sheetViews>
    <sheetView view="pageBreakPreview" topLeftCell="D1" zoomScale="75" zoomScaleSheetLayoutView="75" workbookViewId="0">
      <selection activeCell="B3" sqref="B3:J3"/>
    </sheetView>
  </sheetViews>
  <sheetFormatPr defaultRowHeight="12.75"/>
  <cols>
    <col min="1" max="1" width="23.28515625" style="16" customWidth="1"/>
    <col min="2" max="2" width="18.7109375" style="13" customWidth="1"/>
    <col min="3" max="3" width="135.5703125" style="14" customWidth="1"/>
    <col min="4" max="4" width="15.5703125" style="15" customWidth="1"/>
    <col min="5" max="5" width="14.28515625" style="15" customWidth="1"/>
    <col min="6" max="6" width="25.28515625" style="15" customWidth="1"/>
    <col min="7" max="7" width="24.28515625" style="15" customWidth="1"/>
    <col min="8" max="8" width="31.85546875" style="15" customWidth="1"/>
    <col min="9" max="9" width="30.42578125" style="15" customWidth="1"/>
    <col min="10" max="10" width="33.140625" style="15" customWidth="1"/>
    <col min="11" max="11" width="16.42578125" style="16" customWidth="1"/>
    <col min="12" max="257" width="9.140625" style="16"/>
    <col min="258" max="258" width="3.5703125" style="16" customWidth="1"/>
    <col min="259" max="259" width="40.85546875" style="16" customWidth="1"/>
    <col min="260" max="260" width="5.140625" style="16" customWidth="1"/>
    <col min="261" max="262" width="4.28515625" style="16" customWidth="1"/>
    <col min="263" max="263" width="8.5703125" style="16" customWidth="1"/>
    <col min="264" max="264" width="6.7109375" style="16" customWidth="1"/>
    <col min="265" max="265" width="11.28515625" style="16" customWidth="1"/>
    <col min="266" max="266" width="12.28515625" style="16" customWidth="1"/>
    <col min="267" max="513" width="9.140625" style="16"/>
    <col min="514" max="514" width="3.5703125" style="16" customWidth="1"/>
    <col min="515" max="515" width="40.85546875" style="16" customWidth="1"/>
    <col min="516" max="516" width="5.140625" style="16" customWidth="1"/>
    <col min="517" max="518" width="4.28515625" style="16" customWidth="1"/>
    <col min="519" max="519" width="8.5703125" style="16" customWidth="1"/>
    <col min="520" max="520" width="6.7109375" style="16" customWidth="1"/>
    <col min="521" max="521" width="11.28515625" style="16" customWidth="1"/>
    <col min="522" max="522" width="12.28515625" style="16" customWidth="1"/>
    <col min="523" max="769" width="9.140625" style="16"/>
    <col min="770" max="770" width="3.5703125" style="16" customWidth="1"/>
    <col min="771" max="771" width="40.85546875" style="16" customWidth="1"/>
    <col min="772" max="772" width="5.140625" style="16" customWidth="1"/>
    <col min="773" max="774" width="4.28515625" style="16" customWidth="1"/>
    <col min="775" max="775" width="8.5703125" style="16" customWidth="1"/>
    <col min="776" max="776" width="6.7109375" style="16" customWidth="1"/>
    <col min="777" max="777" width="11.28515625" style="16" customWidth="1"/>
    <col min="778" max="778" width="12.28515625" style="16" customWidth="1"/>
    <col min="779" max="1025" width="9.140625" style="16"/>
    <col min="1026" max="1026" width="3.5703125" style="16" customWidth="1"/>
    <col min="1027" max="1027" width="40.85546875" style="16" customWidth="1"/>
    <col min="1028" max="1028" width="5.140625" style="16" customWidth="1"/>
    <col min="1029" max="1030" width="4.28515625" style="16" customWidth="1"/>
    <col min="1031" max="1031" width="8.5703125" style="16" customWidth="1"/>
    <col min="1032" max="1032" width="6.7109375" style="16" customWidth="1"/>
    <col min="1033" max="1033" width="11.28515625" style="16" customWidth="1"/>
    <col min="1034" max="1034" width="12.28515625" style="16" customWidth="1"/>
    <col min="1035" max="1281" width="9.140625" style="16"/>
    <col min="1282" max="1282" width="3.5703125" style="16" customWidth="1"/>
    <col min="1283" max="1283" width="40.85546875" style="16" customWidth="1"/>
    <col min="1284" max="1284" width="5.140625" style="16" customWidth="1"/>
    <col min="1285" max="1286" width="4.28515625" style="16" customWidth="1"/>
    <col min="1287" max="1287" width="8.5703125" style="16" customWidth="1"/>
    <col min="1288" max="1288" width="6.7109375" style="16" customWidth="1"/>
    <col min="1289" max="1289" width="11.28515625" style="16" customWidth="1"/>
    <col min="1290" max="1290" width="12.28515625" style="16" customWidth="1"/>
    <col min="1291" max="1537" width="9.140625" style="16"/>
    <col min="1538" max="1538" width="3.5703125" style="16" customWidth="1"/>
    <col min="1539" max="1539" width="40.85546875" style="16" customWidth="1"/>
    <col min="1540" max="1540" width="5.140625" style="16" customWidth="1"/>
    <col min="1541" max="1542" width="4.28515625" style="16" customWidth="1"/>
    <col min="1543" max="1543" width="8.5703125" style="16" customWidth="1"/>
    <col min="1544" max="1544" width="6.7109375" style="16" customWidth="1"/>
    <col min="1545" max="1545" width="11.28515625" style="16" customWidth="1"/>
    <col min="1546" max="1546" width="12.28515625" style="16" customWidth="1"/>
    <col min="1547" max="1793" width="9.140625" style="16"/>
    <col min="1794" max="1794" width="3.5703125" style="16" customWidth="1"/>
    <col min="1795" max="1795" width="40.85546875" style="16" customWidth="1"/>
    <col min="1796" max="1796" width="5.140625" style="16" customWidth="1"/>
    <col min="1797" max="1798" width="4.28515625" style="16" customWidth="1"/>
    <col min="1799" max="1799" width="8.5703125" style="16" customWidth="1"/>
    <col min="1800" max="1800" width="6.7109375" style="16" customWidth="1"/>
    <col min="1801" max="1801" width="11.28515625" style="16" customWidth="1"/>
    <col min="1802" max="1802" width="12.28515625" style="16" customWidth="1"/>
    <col min="1803" max="2049" width="9.140625" style="16"/>
    <col min="2050" max="2050" width="3.5703125" style="16" customWidth="1"/>
    <col min="2051" max="2051" width="40.85546875" style="16" customWidth="1"/>
    <col min="2052" max="2052" width="5.140625" style="16" customWidth="1"/>
    <col min="2053" max="2054" width="4.28515625" style="16" customWidth="1"/>
    <col min="2055" max="2055" width="8.5703125" style="16" customWidth="1"/>
    <col min="2056" max="2056" width="6.7109375" style="16" customWidth="1"/>
    <col min="2057" max="2057" width="11.28515625" style="16" customWidth="1"/>
    <col min="2058" max="2058" width="12.28515625" style="16" customWidth="1"/>
    <col min="2059" max="2305" width="9.140625" style="16"/>
    <col min="2306" max="2306" width="3.5703125" style="16" customWidth="1"/>
    <col min="2307" max="2307" width="40.85546875" style="16" customWidth="1"/>
    <col min="2308" max="2308" width="5.140625" style="16" customWidth="1"/>
    <col min="2309" max="2310" width="4.28515625" style="16" customWidth="1"/>
    <col min="2311" max="2311" width="8.5703125" style="16" customWidth="1"/>
    <col min="2312" max="2312" width="6.7109375" style="16" customWidth="1"/>
    <col min="2313" max="2313" width="11.28515625" style="16" customWidth="1"/>
    <col min="2314" max="2314" width="12.28515625" style="16" customWidth="1"/>
    <col min="2315" max="2561" width="9.140625" style="16"/>
    <col min="2562" max="2562" width="3.5703125" style="16" customWidth="1"/>
    <col min="2563" max="2563" width="40.85546875" style="16" customWidth="1"/>
    <col min="2564" max="2564" width="5.140625" style="16" customWidth="1"/>
    <col min="2565" max="2566" width="4.28515625" style="16" customWidth="1"/>
    <col min="2567" max="2567" width="8.5703125" style="16" customWidth="1"/>
    <col min="2568" max="2568" width="6.7109375" style="16" customWidth="1"/>
    <col min="2569" max="2569" width="11.28515625" style="16" customWidth="1"/>
    <col min="2570" max="2570" width="12.28515625" style="16" customWidth="1"/>
    <col min="2571" max="2817" width="9.140625" style="16"/>
    <col min="2818" max="2818" width="3.5703125" style="16" customWidth="1"/>
    <col min="2819" max="2819" width="40.85546875" style="16" customWidth="1"/>
    <col min="2820" max="2820" width="5.140625" style="16" customWidth="1"/>
    <col min="2821" max="2822" width="4.28515625" style="16" customWidth="1"/>
    <col min="2823" max="2823" width="8.5703125" style="16" customWidth="1"/>
    <col min="2824" max="2824" width="6.7109375" style="16" customWidth="1"/>
    <col min="2825" max="2825" width="11.28515625" style="16" customWidth="1"/>
    <col min="2826" max="2826" width="12.28515625" style="16" customWidth="1"/>
    <col min="2827" max="3073" width="9.140625" style="16"/>
    <col min="3074" max="3074" width="3.5703125" style="16" customWidth="1"/>
    <col min="3075" max="3075" width="40.85546875" style="16" customWidth="1"/>
    <col min="3076" max="3076" width="5.140625" style="16" customWidth="1"/>
    <col min="3077" max="3078" width="4.28515625" style="16" customWidth="1"/>
    <col min="3079" max="3079" width="8.5703125" style="16" customWidth="1"/>
    <col min="3080" max="3080" width="6.7109375" style="16" customWidth="1"/>
    <col min="3081" max="3081" width="11.28515625" style="16" customWidth="1"/>
    <col min="3082" max="3082" width="12.28515625" style="16" customWidth="1"/>
    <col min="3083" max="3329" width="9.140625" style="16"/>
    <col min="3330" max="3330" width="3.5703125" style="16" customWidth="1"/>
    <col min="3331" max="3331" width="40.85546875" style="16" customWidth="1"/>
    <col min="3332" max="3332" width="5.140625" style="16" customWidth="1"/>
    <col min="3333" max="3334" width="4.28515625" style="16" customWidth="1"/>
    <col min="3335" max="3335" width="8.5703125" style="16" customWidth="1"/>
    <col min="3336" max="3336" width="6.7109375" style="16" customWidth="1"/>
    <col min="3337" max="3337" width="11.28515625" style="16" customWidth="1"/>
    <col min="3338" max="3338" width="12.28515625" style="16" customWidth="1"/>
    <col min="3339" max="3585" width="9.140625" style="16"/>
    <col min="3586" max="3586" width="3.5703125" style="16" customWidth="1"/>
    <col min="3587" max="3587" width="40.85546875" style="16" customWidth="1"/>
    <col min="3588" max="3588" width="5.140625" style="16" customWidth="1"/>
    <col min="3589" max="3590" width="4.28515625" style="16" customWidth="1"/>
    <col min="3591" max="3591" width="8.5703125" style="16" customWidth="1"/>
    <col min="3592" max="3592" width="6.7109375" style="16" customWidth="1"/>
    <col min="3593" max="3593" width="11.28515625" style="16" customWidth="1"/>
    <col min="3594" max="3594" width="12.28515625" style="16" customWidth="1"/>
    <col min="3595" max="3841" width="9.140625" style="16"/>
    <col min="3842" max="3842" width="3.5703125" style="16" customWidth="1"/>
    <col min="3843" max="3843" width="40.85546875" style="16" customWidth="1"/>
    <col min="3844" max="3844" width="5.140625" style="16" customWidth="1"/>
    <col min="3845" max="3846" width="4.28515625" style="16" customWidth="1"/>
    <col min="3847" max="3847" width="8.5703125" style="16" customWidth="1"/>
    <col min="3848" max="3848" width="6.7109375" style="16" customWidth="1"/>
    <col min="3849" max="3849" width="11.28515625" style="16" customWidth="1"/>
    <col min="3850" max="3850" width="12.28515625" style="16" customWidth="1"/>
    <col min="3851" max="4097" width="9.140625" style="16"/>
    <col min="4098" max="4098" width="3.5703125" style="16" customWidth="1"/>
    <col min="4099" max="4099" width="40.85546875" style="16" customWidth="1"/>
    <col min="4100" max="4100" width="5.140625" style="16" customWidth="1"/>
    <col min="4101" max="4102" width="4.28515625" style="16" customWidth="1"/>
    <col min="4103" max="4103" width="8.5703125" style="16" customWidth="1"/>
    <col min="4104" max="4104" width="6.7109375" style="16" customWidth="1"/>
    <col min="4105" max="4105" width="11.28515625" style="16" customWidth="1"/>
    <col min="4106" max="4106" width="12.28515625" style="16" customWidth="1"/>
    <col min="4107" max="4353" width="9.140625" style="16"/>
    <col min="4354" max="4354" width="3.5703125" style="16" customWidth="1"/>
    <col min="4355" max="4355" width="40.85546875" style="16" customWidth="1"/>
    <col min="4356" max="4356" width="5.140625" style="16" customWidth="1"/>
    <col min="4357" max="4358" width="4.28515625" style="16" customWidth="1"/>
    <col min="4359" max="4359" width="8.5703125" style="16" customWidth="1"/>
    <col min="4360" max="4360" width="6.7109375" style="16" customWidth="1"/>
    <col min="4361" max="4361" width="11.28515625" style="16" customWidth="1"/>
    <col min="4362" max="4362" width="12.28515625" style="16" customWidth="1"/>
    <col min="4363" max="4609" width="9.140625" style="16"/>
    <col min="4610" max="4610" width="3.5703125" style="16" customWidth="1"/>
    <col min="4611" max="4611" width="40.85546875" style="16" customWidth="1"/>
    <col min="4612" max="4612" width="5.140625" style="16" customWidth="1"/>
    <col min="4613" max="4614" width="4.28515625" style="16" customWidth="1"/>
    <col min="4615" max="4615" width="8.5703125" style="16" customWidth="1"/>
    <col min="4616" max="4616" width="6.7109375" style="16" customWidth="1"/>
    <col min="4617" max="4617" width="11.28515625" style="16" customWidth="1"/>
    <col min="4618" max="4618" width="12.28515625" style="16" customWidth="1"/>
    <col min="4619" max="4865" width="9.140625" style="16"/>
    <col min="4866" max="4866" width="3.5703125" style="16" customWidth="1"/>
    <col min="4867" max="4867" width="40.85546875" style="16" customWidth="1"/>
    <col min="4868" max="4868" width="5.140625" style="16" customWidth="1"/>
    <col min="4869" max="4870" width="4.28515625" style="16" customWidth="1"/>
    <col min="4871" max="4871" width="8.5703125" style="16" customWidth="1"/>
    <col min="4872" max="4872" width="6.7109375" style="16" customWidth="1"/>
    <col min="4873" max="4873" width="11.28515625" style="16" customWidth="1"/>
    <col min="4874" max="4874" width="12.28515625" style="16" customWidth="1"/>
    <col min="4875" max="5121" width="9.140625" style="16"/>
    <col min="5122" max="5122" width="3.5703125" style="16" customWidth="1"/>
    <col min="5123" max="5123" width="40.85546875" style="16" customWidth="1"/>
    <col min="5124" max="5124" width="5.140625" style="16" customWidth="1"/>
    <col min="5125" max="5126" width="4.28515625" style="16" customWidth="1"/>
    <col min="5127" max="5127" width="8.5703125" style="16" customWidth="1"/>
    <col min="5128" max="5128" width="6.7109375" style="16" customWidth="1"/>
    <col min="5129" max="5129" width="11.28515625" style="16" customWidth="1"/>
    <col min="5130" max="5130" width="12.28515625" style="16" customWidth="1"/>
    <col min="5131" max="5377" width="9.140625" style="16"/>
    <col min="5378" max="5378" width="3.5703125" style="16" customWidth="1"/>
    <col min="5379" max="5379" width="40.85546875" style="16" customWidth="1"/>
    <col min="5380" max="5380" width="5.140625" style="16" customWidth="1"/>
    <col min="5381" max="5382" width="4.28515625" style="16" customWidth="1"/>
    <col min="5383" max="5383" width="8.5703125" style="16" customWidth="1"/>
    <col min="5384" max="5384" width="6.7109375" style="16" customWidth="1"/>
    <col min="5385" max="5385" width="11.28515625" style="16" customWidth="1"/>
    <col min="5386" max="5386" width="12.28515625" style="16" customWidth="1"/>
    <col min="5387" max="5633" width="9.140625" style="16"/>
    <col min="5634" max="5634" width="3.5703125" style="16" customWidth="1"/>
    <col min="5635" max="5635" width="40.85546875" style="16" customWidth="1"/>
    <col min="5636" max="5636" width="5.140625" style="16" customWidth="1"/>
    <col min="5637" max="5638" width="4.28515625" style="16" customWidth="1"/>
    <col min="5639" max="5639" width="8.5703125" style="16" customWidth="1"/>
    <col min="5640" max="5640" width="6.7109375" style="16" customWidth="1"/>
    <col min="5641" max="5641" width="11.28515625" style="16" customWidth="1"/>
    <col min="5642" max="5642" width="12.28515625" style="16" customWidth="1"/>
    <col min="5643" max="5889" width="9.140625" style="16"/>
    <col min="5890" max="5890" width="3.5703125" style="16" customWidth="1"/>
    <col min="5891" max="5891" width="40.85546875" style="16" customWidth="1"/>
    <col min="5892" max="5892" width="5.140625" style="16" customWidth="1"/>
    <col min="5893" max="5894" width="4.28515625" style="16" customWidth="1"/>
    <col min="5895" max="5895" width="8.5703125" style="16" customWidth="1"/>
    <col min="5896" max="5896" width="6.7109375" style="16" customWidth="1"/>
    <col min="5897" max="5897" width="11.28515625" style="16" customWidth="1"/>
    <col min="5898" max="5898" width="12.28515625" style="16" customWidth="1"/>
    <col min="5899" max="6145" width="9.140625" style="16"/>
    <col min="6146" max="6146" width="3.5703125" style="16" customWidth="1"/>
    <col min="6147" max="6147" width="40.85546875" style="16" customWidth="1"/>
    <col min="6148" max="6148" width="5.140625" style="16" customWidth="1"/>
    <col min="6149" max="6150" width="4.28515625" style="16" customWidth="1"/>
    <col min="6151" max="6151" width="8.5703125" style="16" customWidth="1"/>
    <col min="6152" max="6152" width="6.7109375" style="16" customWidth="1"/>
    <col min="6153" max="6153" width="11.28515625" style="16" customWidth="1"/>
    <col min="6154" max="6154" width="12.28515625" style="16" customWidth="1"/>
    <col min="6155" max="6401" width="9.140625" style="16"/>
    <col min="6402" max="6402" width="3.5703125" style="16" customWidth="1"/>
    <col min="6403" max="6403" width="40.85546875" style="16" customWidth="1"/>
    <col min="6404" max="6404" width="5.140625" style="16" customWidth="1"/>
    <col min="6405" max="6406" width="4.28515625" style="16" customWidth="1"/>
    <col min="6407" max="6407" width="8.5703125" style="16" customWidth="1"/>
    <col min="6408" max="6408" width="6.7109375" style="16" customWidth="1"/>
    <col min="6409" max="6409" width="11.28515625" style="16" customWidth="1"/>
    <col min="6410" max="6410" width="12.28515625" style="16" customWidth="1"/>
    <col min="6411" max="6657" width="9.140625" style="16"/>
    <col min="6658" max="6658" width="3.5703125" style="16" customWidth="1"/>
    <col min="6659" max="6659" width="40.85546875" style="16" customWidth="1"/>
    <col min="6660" max="6660" width="5.140625" style="16" customWidth="1"/>
    <col min="6661" max="6662" width="4.28515625" style="16" customWidth="1"/>
    <col min="6663" max="6663" width="8.5703125" style="16" customWidth="1"/>
    <col min="6664" max="6664" width="6.7109375" style="16" customWidth="1"/>
    <col min="6665" max="6665" width="11.28515625" style="16" customWidth="1"/>
    <col min="6666" max="6666" width="12.28515625" style="16" customWidth="1"/>
    <col min="6667" max="6913" width="9.140625" style="16"/>
    <col min="6914" max="6914" width="3.5703125" style="16" customWidth="1"/>
    <col min="6915" max="6915" width="40.85546875" style="16" customWidth="1"/>
    <col min="6916" max="6916" width="5.140625" style="16" customWidth="1"/>
    <col min="6917" max="6918" width="4.28515625" style="16" customWidth="1"/>
    <col min="6919" max="6919" width="8.5703125" style="16" customWidth="1"/>
    <col min="6920" max="6920" width="6.7109375" style="16" customWidth="1"/>
    <col min="6921" max="6921" width="11.28515625" style="16" customWidth="1"/>
    <col min="6922" max="6922" width="12.28515625" style="16" customWidth="1"/>
    <col min="6923" max="7169" width="9.140625" style="16"/>
    <col min="7170" max="7170" width="3.5703125" style="16" customWidth="1"/>
    <col min="7171" max="7171" width="40.85546875" style="16" customWidth="1"/>
    <col min="7172" max="7172" width="5.140625" style="16" customWidth="1"/>
    <col min="7173" max="7174" width="4.28515625" style="16" customWidth="1"/>
    <col min="7175" max="7175" width="8.5703125" style="16" customWidth="1"/>
    <col min="7176" max="7176" width="6.7109375" style="16" customWidth="1"/>
    <col min="7177" max="7177" width="11.28515625" style="16" customWidth="1"/>
    <col min="7178" max="7178" width="12.28515625" style="16" customWidth="1"/>
    <col min="7179" max="7425" width="9.140625" style="16"/>
    <col min="7426" max="7426" width="3.5703125" style="16" customWidth="1"/>
    <col min="7427" max="7427" width="40.85546875" style="16" customWidth="1"/>
    <col min="7428" max="7428" width="5.140625" style="16" customWidth="1"/>
    <col min="7429" max="7430" width="4.28515625" style="16" customWidth="1"/>
    <col min="7431" max="7431" width="8.5703125" style="16" customWidth="1"/>
    <col min="7432" max="7432" width="6.7109375" style="16" customWidth="1"/>
    <col min="7433" max="7433" width="11.28515625" style="16" customWidth="1"/>
    <col min="7434" max="7434" width="12.28515625" style="16" customWidth="1"/>
    <col min="7435" max="7681" width="9.140625" style="16"/>
    <col min="7682" max="7682" width="3.5703125" style="16" customWidth="1"/>
    <col min="7683" max="7683" width="40.85546875" style="16" customWidth="1"/>
    <col min="7684" max="7684" width="5.140625" style="16" customWidth="1"/>
    <col min="7685" max="7686" width="4.28515625" style="16" customWidth="1"/>
    <col min="7687" max="7687" width="8.5703125" style="16" customWidth="1"/>
    <col min="7688" max="7688" width="6.7109375" style="16" customWidth="1"/>
    <col min="7689" max="7689" width="11.28515625" style="16" customWidth="1"/>
    <col min="7690" max="7690" width="12.28515625" style="16" customWidth="1"/>
    <col min="7691" max="7937" width="9.140625" style="16"/>
    <col min="7938" max="7938" width="3.5703125" style="16" customWidth="1"/>
    <col min="7939" max="7939" width="40.85546875" style="16" customWidth="1"/>
    <col min="7940" max="7940" width="5.140625" style="16" customWidth="1"/>
    <col min="7941" max="7942" width="4.28515625" style="16" customWidth="1"/>
    <col min="7943" max="7943" width="8.5703125" style="16" customWidth="1"/>
    <col min="7944" max="7944" width="6.7109375" style="16" customWidth="1"/>
    <col min="7945" max="7945" width="11.28515625" style="16" customWidth="1"/>
    <col min="7946" max="7946" width="12.28515625" style="16" customWidth="1"/>
    <col min="7947" max="8193" width="9.140625" style="16"/>
    <col min="8194" max="8194" width="3.5703125" style="16" customWidth="1"/>
    <col min="8195" max="8195" width="40.85546875" style="16" customWidth="1"/>
    <col min="8196" max="8196" width="5.140625" style="16" customWidth="1"/>
    <col min="8197" max="8198" width="4.28515625" style="16" customWidth="1"/>
    <col min="8199" max="8199" width="8.5703125" style="16" customWidth="1"/>
    <col min="8200" max="8200" width="6.7109375" style="16" customWidth="1"/>
    <col min="8201" max="8201" width="11.28515625" style="16" customWidth="1"/>
    <col min="8202" max="8202" width="12.28515625" style="16" customWidth="1"/>
    <col min="8203" max="8449" width="9.140625" style="16"/>
    <col min="8450" max="8450" width="3.5703125" style="16" customWidth="1"/>
    <col min="8451" max="8451" width="40.85546875" style="16" customWidth="1"/>
    <col min="8452" max="8452" width="5.140625" style="16" customWidth="1"/>
    <col min="8453" max="8454" width="4.28515625" style="16" customWidth="1"/>
    <col min="8455" max="8455" width="8.5703125" style="16" customWidth="1"/>
    <col min="8456" max="8456" width="6.7109375" style="16" customWidth="1"/>
    <col min="8457" max="8457" width="11.28515625" style="16" customWidth="1"/>
    <col min="8458" max="8458" width="12.28515625" style="16" customWidth="1"/>
    <col min="8459" max="8705" width="9.140625" style="16"/>
    <col min="8706" max="8706" width="3.5703125" style="16" customWidth="1"/>
    <col min="8707" max="8707" width="40.85546875" style="16" customWidth="1"/>
    <col min="8708" max="8708" width="5.140625" style="16" customWidth="1"/>
    <col min="8709" max="8710" width="4.28515625" style="16" customWidth="1"/>
    <col min="8711" max="8711" width="8.5703125" style="16" customWidth="1"/>
    <col min="8712" max="8712" width="6.7109375" style="16" customWidth="1"/>
    <col min="8713" max="8713" width="11.28515625" style="16" customWidth="1"/>
    <col min="8714" max="8714" width="12.28515625" style="16" customWidth="1"/>
    <col min="8715" max="8961" width="9.140625" style="16"/>
    <col min="8962" max="8962" width="3.5703125" style="16" customWidth="1"/>
    <col min="8963" max="8963" width="40.85546875" style="16" customWidth="1"/>
    <col min="8964" max="8964" width="5.140625" style="16" customWidth="1"/>
    <col min="8965" max="8966" width="4.28515625" style="16" customWidth="1"/>
    <col min="8967" max="8967" width="8.5703125" style="16" customWidth="1"/>
    <col min="8968" max="8968" width="6.7109375" style="16" customWidth="1"/>
    <col min="8969" max="8969" width="11.28515625" style="16" customWidth="1"/>
    <col min="8970" max="8970" width="12.28515625" style="16" customWidth="1"/>
    <col min="8971" max="9217" width="9.140625" style="16"/>
    <col min="9218" max="9218" width="3.5703125" style="16" customWidth="1"/>
    <col min="9219" max="9219" width="40.85546875" style="16" customWidth="1"/>
    <col min="9220" max="9220" width="5.140625" style="16" customWidth="1"/>
    <col min="9221" max="9222" width="4.28515625" style="16" customWidth="1"/>
    <col min="9223" max="9223" width="8.5703125" style="16" customWidth="1"/>
    <col min="9224" max="9224" width="6.7109375" style="16" customWidth="1"/>
    <col min="9225" max="9225" width="11.28515625" style="16" customWidth="1"/>
    <col min="9226" max="9226" width="12.28515625" style="16" customWidth="1"/>
    <col min="9227" max="9473" width="9.140625" style="16"/>
    <col min="9474" max="9474" width="3.5703125" style="16" customWidth="1"/>
    <col min="9475" max="9475" width="40.85546875" style="16" customWidth="1"/>
    <col min="9476" max="9476" width="5.140625" style="16" customWidth="1"/>
    <col min="9477" max="9478" width="4.28515625" style="16" customWidth="1"/>
    <col min="9479" max="9479" width="8.5703125" style="16" customWidth="1"/>
    <col min="9480" max="9480" width="6.7109375" style="16" customWidth="1"/>
    <col min="9481" max="9481" width="11.28515625" style="16" customWidth="1"/>
    <col min="9482" max="9482" width="12.28515625" style="16" customWidth="1"/>
    <col min="9483" max="9729" width="9.140625" style="16"/>
    <col min="9730" max="9730" width="3.5703125" style="16" customWidth="1"/>
    <col min="9731" max="9731" width="40.85546875" style="16" customWidth="1"/>
    <col min="9732" max="9732" width="5.140625" style="16" customWidth="1"/>
    <col min="9733" max="9734" width="4.28515625" style="16" customWidth="1"/>
    <col min="9735" max="9735" width="8.5703125" style="16" customWidth="1"/>
    <col min="9736" max="9736" width="6.7109375" style="16" customWidth="1"/>
    <col min="9737" max="9737" width="11.28515625" style="16" customWidth="1"/>
    <col min="9738" max="9738" width="12.28515625" style="16" customWidth="1"/>
    <col min="9739" max="9985" width="9.140625" style="16"/>
    <col min="9986" max="9986" width="3.5703125" style="16" customWidth="1"/>
    <col min="9987" max="9987" width="40.85546875" style="16" customWidth="1"/>
    <col min="9988" max="9988" width="5.140625" style="16" customWidth="1"/>
    <col min="9989" max="9990" width="4.28515625" style="16" customWidth="1"/>
    <col min="9991" max="9991" width="8.5703125" style="16" customWidth="1"/>
    <col min="9992" max="9992" width="6.7109375" style="16" customWidth="1"/>
    <col min="9993" max="9993" width="11.28515625" style="16" customWidth="1"/>
    <col min="9994" max="9994" width="12.28515625" style="16" customWidth="1"/>
    <col min="9995" max="10241" width="9.140625" style="16"/>
    <col min="10242" max="10242" width="3.5703125" style="16" customWidth="1"/>
    <col min="10243" max="10243" width="40.85546875" style="16" customWidth="1"/>
    <col min="10244" max="10244" width="5.140625" style="16" customWidth="1"/>
    <col min="10245" max="10246" width="4.28515625" style="16" customWidth="1"/>
    <col min="10247" max="10247" width="8.5703125" style="16" customWidth="1"/>
    <col min="10248" max="10248" width="6.7109375" style="16" customWidth="1"/>
    <col min="10249" max="10249" width="11.28515625" style="16" customWidth="1"/>
    <col min="10250" max="10250" width="12.28515625" style="16" customWidth="1"/>
    <col min="10251" max="10497" width="9.140625" style="16"/>
    <col min="10498" max="10498" width="3.5703125" style="16" customWidth="1"/>
    <col min="10499" max="10499" width="40.85546875" style="16" customWidth="1"/>
    <col min="10500" max="10500" width="5.140625" style="16" customWidth="1"/>
    <col min="10501" max="10502" width="4.28515625" style="16" customWidth="1"/>
    <col min="10503" max="10503" width="8.5703125" style="16" customWidth="1"/>
    <col min="10504" max="10504" width="6.7109375" style="16" customWidth="1"/>
    <col min="10505" max="10505" width="11.28515625" style="16" customWidth="1"/>
    <col min="10506" max="10506" width="12.28515625" style="16" customWidth="1"/>
    <col min="10507" max="10753" width="9.140625" style="16"/>
    <col min="10754" max="10754" width="3.5703125" style="16" customWidth="1"/>
    <col min="10755" max="10755" width="40.85546875" style="16" customWidth="1"/>
    <col min="10756" max="10756" width="5.140625" style="16" customWidth="1"/>
    <col min="10757" max="10758" width="4.28515625" style="16" customWidth="1"/>
    <col min="10759" max="10759" width="8.5703125" style="16" customWidth="1"/>
    <col min="10760" max="10760" width="6.7109375" style="16" customWidth="1"/>
    <col min="10761" max="10761" width="11.28515625" style="16" customWidth="1"/>
    <col min="10762" max="10762" width="12.28515625" style="16" customWidth="1"/>
    <col min="10763" max="11009" width="9.140625" style="16"/>
    <col min="11010" max="11010" width="3.5703125" style="16" customWidth="1"/>
    <col min="11011" max="11011" width="40.85546875" style="16" customWidth="1"/>
    <col min="11012" max="11012" width="5.140625" style="16" customWidth="1"/>
    <col min="11013" max="11014" width="4.28515625" style="16" customWidth="1"/>
    <col min="11015" max="11015" width="8.5703125" style="16" customWidth="1"/>
    <col min="11016" max="11016" width="6.7109375" style="16" customWidth="1"/>
    <col min="11017" max="11017" width="11.28515625" style="16" customWidth="1"/>
    <col min="11018" max="11018" width="12.28515625" style="16" customWidth="1"/>
    <col min="11019" max="11265" width="9.140625" style="16"/>
    <col min="11266" max="11266" width="3.5703125" style="16" customWidth="1"/>
    <col min="11267" max="11267" width="40.85546875" style="16" customWidth="1"/>
    <col min="11268" max="11268" width="5.140625" style="16" customWidth="1"/>
    <col min="11269" max="11270" width="4.28515625" style="16" customWidth="1"/>
    <col min="11271" max="11271" width="8.5703125" style="16" customWidth="1"/>
    <col min="11272" max="11272" width="6.7109375" style="16" customWidth="1"/>
    <col min="11273" max="11273" width="11.28515625" style="16" customWidth="1"/>
    <col min="11274" max="11274" width="12.28515625" style="16" customWidth="1"/>
    <col min="11275" max="11521" width="9.140625" style="16"/>
    <col min="11522" max="11522" width="3.5703125" style="16" customWidth="1"/>
    <col min="11523" max="11523" width="40.85546875" style="16" customWidth="1"/>
    <col min="11524" max="11524" width="5.140625" style="16" customWidth="1"/>
    <col min="11525" max="11526" width="4.28515625" style="16" customWidth="1"/>
    <col min="11527" max="11527" width="8.5703125" style="16" customWidth="1"/>
    <col min="11528" max="11528" width="6.7109375" style="16" customWidth="1"/>
    <col min="11529" max="11529" width="11.28515625" style="16" customWidth="1"/>
    <col min="11530" max="11530" width="12.28515625" style="16" customWidth="1"/>
    <col min="11531" max="11777" width="9.140625" style="16"/>
    <col min="11778" max="11778" width="3.5703125" style="16" customWidth="1"/>
    <col min="11779" max="11779" width="40.85546875" style="16" customWidth="1"/>
    <col min="11780" max="11780" width="5.140625" style="16" customWidth="1"/>
    <col min="11781" max="11782" width="4.28515625" style="16" customWidth="1"/>
    <col min="11783" max="11783" width="8.5703125" style="16" customWidth="1"/>
    <col min="11784" max="11784" width="6.7109375" style="16" customWidth="1"/>
    <col min="11785" max="11785" width="11.28515625" style="16" customWidth="1"/>
    <col min="11786" max="11786" width="12.28515625" style="16" customWidth="1"/>
    <col min="11787" max="12033" width="9.140625" style="16"/>
    <col min="12034" max="12034" width="3.5703125" style="16" customWidth="1"/>
    <col min="12035" max="12035" width="40.85546875" style="16" customWidth="1"/>
    <col min="12036" max="12036" width="5.140625" style="16" customWidth="1"/>
    <col min="12037" max="12038" width="4.28515625" style="16" customWidth="1"/>
    <col min="12039" max="12039" width="8.5703125" style="16" customWidth="1"/>
    <col min="12040" max="12040" width="6.7109375" style="16" customWidth="1"/>
    <col min="12041" max="12041" width="11.28515625" style="16" customWidth="1"/>
    <col min="12042" max="12042" width="12.28515625" style="16" customWidth="1"/>
    <col min="12043" max="12289" width="9.140625" style="16"/>
    <col min="12290" max="12290" width="3.5703125" style="16" customWidth="1"/>
    <col min="12291" max="12291" width="40.85546875" style="16" customWidth="1"/>
    <col min="12292" max="12292" width="5.140625" style="16" customWidth="1"/>
    <col min="12293" max="12294" width="4.28515625" style="16" customWidth="1"/>
    <col min="12295" max="12295" width="8.5703125" style="16" customWidth="1"/>
    <col min="12296" max="12296" width="6.7109375" style="16" customWidth="1"/>
    <col min="12297" max="12297" width="11.28515625" style="16" customWidth="1"/>
    <col min="12298" max="12298" width="12.28515625" style="16" customWidth="1"/>
    <col min="12299" max="12545" width="9.140625" style="16"/>
    <col min="12546" max="12546" width="3.5703125" style="16" customWidth="1"/>
    <col min="12547" max="12547" width="40.85546875" style="16" customWidth="1"/>
    <col min="12548" max="12548" width="5.140625" style="16" customWidth="1"/>
    <col min="12549" max="12550" width="4.28515625" style="16" customWidth="1"/>
    <col min="12551" max="12551" width="8.5703125" style="16" customWidth="1"/>
    <col min="12552" max="12552" width="6.7109375" style="16" customWidth="1"/>
    <col min="12553" max="12553" width="11.28515625" style="16" customWidth="1"/>
    <col min="12554" max="12554" width="12.28515625" style="16" customWidth="1"/>
    <col min="12555" max="12801" width="9.140625" style="16"/>
    <col min="12802" max="12802" width="3.5703125" style="16" customWidth="1"/>
    <col min="12803" max="12803" width="40.85546875" style="16" customWidth="1"/>
    <col min="12804" max="12804" width="5.140625" style="16" customWidth="1"/>
    <col min="12805" max="12806" width="4.28515625" style="16" customWidth="1"/>
    <col min="12807" max="12807" width="8.5703125" style="16" customWidth="1"/>
    <col min="12808" max="12808" width="6.7109375" style="16" customWidth="1"/>
    <col min="12809" max="12809" width="11.28515625" style="16" customWidth="1"/>
    <col min="12810" max="12810" width="12.28515625" style="16" customWidth="1"/>
    <col min="12811" max="13057" width="9.140625" style="16"/>
    <col min="13058" max="13058" width="3.5703125" style="16" customWidth="1"/>
    <col min="13059" max="13059" width="40.85546875" style="16" customWidth="1"/>
    <col min="13060" max="13060" width="5.140625" style="16" customWidth="1"/>
    <col min="13061" max="13062" width="4.28515625" style="16" customWidth="1"/>
    <col min="13063" max="13063" width="8.5703125" style="16" customWidth="1"/>
    <col min="13064" max="13064" width="6.7109375" style="16" customWidth="1"/>
    <col min="13065" max="13065" width="11.28515625" style="16" customWidth="1"/>
    <col min="13066" max="13066" width="12.28515625" style="16" customWidth="1"/>
    <col min="13067" max="13313" width="9.140625" style="16"/>
    <col min="13314" max="13314" width="3.5703125" style="16" customWidth="1"/>
    <col min="13315" max="13315" width="40.85546875" style="16" customWidth="1"/>
    <col min="13316" max="13316" width="5.140625" style="16" customWidth="1"/>
    <col min="13317" max="13318" width="4.28515625" style="16" customWidth="1"/>
    <col min="13319" max="13319" width="8.5703125" style="16" customWidth="1"/>
    <col min="13320" max="13320" width="6.7109375" style="16" customWidth="1"/>
    <col min="13321" max="13321" width="11.28515625" style="16" customWidth="1"/>
    <col min="13322" max="13322" width="12.28515625" style="16" customWidth="1"/>
    <col min="13323" max="13569" width="9.140625" style="16"/>
    <col min="13570" max="13570" width="3.5703125" style="16" customWidth="1"/>
    <col min="13571" max="13571" width="40.85546875" style="16" customWidth="1"/>
    <col min="13572" max="13572" width="5.140625" style="16" customWidth="1"/>
    <col min="13573" max="13574" width="4.28515625" style="16" customWidth="1"/>
    <col min="13575" max="13575" width="8.5703125" style="16" customWidth="1"/>
    <col min="13576" max="13576" width="6.7109375" style="16" customWidth="1"/>
    <col min="13577" max="13577" width="11.28515625" style="16" customWidth="1"/>
    <col min="13578" max="13578" width="12.28515625" style="16" customWidth="1"/>
    <col min="13579" max="13825" width="9.140625" style="16"/>
    <col min="13826" max="13826" width="3.5703125" style="16" customWidth="1"/>
    <col min="13827" max="13827" width="40.85546875" style="16" customWidth="1"/>
    <col min="13828" max="13828" width="5.140625" style="16" customWidth="1"/>
    <col min="13829" max="13830" width="4.28515625" style="16" customWidth="1"/>
    <col min="13831" max="13831" width="8.5703125" style="16" customWidth="1"/>
    <col min="13832" max="13832" width="6.7109375" style="16" customWidth="1"/>
    <col min="13833" max="13833" width="11.28515625" style="16" customWidth="1"/>
    <col min="13834" max="13834" width="12.28515625" style="16" customWidth="1"/>
    <col min="13835" max="14081" width="9.140625" style="16"/>
    <col min="14082" max="14082" width="3.5703125" style="16" customWidth="1"/>
    <col min="14083" max="14083" width="40.85546875" style="16" customWidth="1"/>
    <col min="14084" max="14084" width="5.140625" style="16" customWidth="1"/>
    <col min="14085" max="14086" width="4.28515625" style="16" customWidth="1"/>
    <col min="14087" max="14087" width="8.5703125" style="16" customWidth="1"/>
    <col min="14088" max="14088" width="6.7109375" style="16" customWidth="1"/>
    <col min="14089" max="14089" width="11.28515625" style="16" customWidth="1"/>
    <col min="14090" max="14090" width="12.28515625" style="16" customWidth="1"/>
    <col min="14091" max="14337" width="9.140625" style="16"/>
    <col min="14338" max="14338" width="3.5703125" style="16" customWidth="1"/>
    <col min="14339" max="14339" width="40.85546875" style="16" customWidth="1"/>
    <col min="14340" max="14340" width="5.140625" style="16" customWidth="1"/>
    <col min="14341" max="14342" width="4.28515625" style="16" customWidth="1"/>
    <col min="14343" max="14343" width="8.5703125" style="16" customWidth="1"/>
    <col min="14344" max="14344" width="6.7109375" style="16" customWidth="1"/>
    <col min="14345" max="14345" width="11.28515625" style="16" customWidth="1"/>
    <col min="14346" max="14346" width="12.28515625" style="16" customWidth="1"/>
    <col min="14347" max="14593" width="9.140625" style="16"/>
    <col min="14594" max="14594" width="3.5703125" style="16" customWidth="1"/>
    <col min="14595" max="14595" width="40.85546875" style="16" customWidth="1"/>
    <col min="14596" max="14596" width="5.140625" style="16" customWidth="1"/>
    <col min="14597" max="14598" width="4.28515625" style="16" customWidth="1"/>
    <col min="14599" max="14599" width="8.5703125" style="16" customWidth="1"/>
    <col min="14600" max="14600" width="6.7109375" style="16" customWidth="1"/>
    <col min="14601" max="14601" width="11.28515625" style="16" customWidth="1"/>
    <col min="14602" max="14602" width="12.28515625" style="16" customWidth="1"/>
    <col min="14603" max="14849" width="9.140625" style="16"/>
    <col min="14850" max="14850" width="3.5703125" style="16" customWidth="1"/>
    <col min="14851" max="14851" width="40.85546875" style="16" customWidth="1"/>
    <col min="14852" max="14852" width="5.140625" style="16" customWidth="1"/>
    <col min="14853" max="14854" width="4.28515625" style="16" customWidth="1"/>
    <col min="14855" max="14855" width="8.5703125" style="16" customWidth="1"/>
    <col min="14856" max="14856" width="6.7109375" style="16" customWidth="1"/>
    <col min="14857" max="14857" width="11.28515625" style="16" customWidth="1"/>
    <col min="14858" max="14858" width="12.28515625" style="16" customWidth="1"/>
    <col min="14859" max="15105" width="9.140625" style="16"/>
    <col min="15106" max="15106" width="3.5703125" style="16" customWidth="1"/>
    <col min="15107" max="15107" width="40.85546875" style="16" customWidth="1"/>
    <col min="15108" max="15108" width="5.140625" style="16" customWidth="1"/>
    <col min="15109" max="15110" width="4.28515625" style="16" customWidth="1"/>
    <col min="15111" max="15111" width="8.5703125" style="16" customWidth="1"/>
    <col min="15112" max="15112" width="6.7109375" style="16" customWidth="1"/>
    <col min="15113" max="15113" width="11.28515625" style="16" customWidth="1"/>
    <col min="15114" max="15114" width="12.28515625" style="16" customWidth="1"/>
    <col min="15115" max="15361" width="9.140625" style="16"/>
    <col min="15362" max="15362" width="3.5703125" style="16" customWidth="1"/>
    <col min="15363" max="15363" width="40.85546875" style="16" customWidth="1"/>
    <col min="15364" max="15364" width="5.140625" style="16" customWidth="1"/>
    <col min="15365" max="15366" width="4.28515625" style="16" customWidth="1"/>
    <col min="15367" max="15367" width="8.5703125" style="16" customWidth="1"/>
    <col min="15368" max="15368" width="6.7109375" style="16" customWidth="1"/>
    <col min="15369" max="15369" width="11.28515625" style="16" customWidth="1"/>
    <col min="15370" max="15370" width="12.28515625" style="16" customWidth="1"/>
    <col min="15371" max="15617" width="9.140625" style="16"/>
    <col min="15618" max="15618" width="3.5703125" style="16" customWidth="1"/>
    <col min="15619" max="15619" width="40.85546875" style="16" customWidth="1"/>
    <col min="15620" max="15620" width="5.140625" style="16" customWidth="1"/>
    <col min="15621" max="15622" width="4.28515625" style="16" customWidth="1"/>
    <col min="15623" max="15623" width="8.5703125" style="16" customWidth="1"/>
    <col min="15624" max="15624" width="6.7109375" style="16" customWidth="1"/>
    <col min="15625" max="15625" width="11.28515625" style="16" customWidth="1"/>
    <col min="15626" max="15626" width="12.28515625" style="16" customWidth="1"/>
    <col min="15627" max="15873" width="9.140625" style="16"/>
    <col min="15874" max="15874" width="3.5703125" style="16" customWidth="1"/>
    <col min="15875" max="15875" width="40.85546875" style="16" customWidth="1"/>
    <col min="15876" max="15876" width="5.140625" style="16" customWidth="1"/>
    <col min="15877" max="15878" width="4.28515625" style="16" customWidth="1"/>
    <col min="15879" max="15879" width="8.5703125" style="16" customWidth="1"/>
    <col min="15880" max="15880" width="6.7109375" style="16" customWidth="1"/>
    <col min="15881" max="15881" width="11.28515625" style="16" customWidth="1"/>
    <col min="15882" max="15882" width="12.28515625" style="16" customWidth="1"/>
    <col min="15883" max="16129" width="9.140625" style="16"/>
    <col min="16130" max="16130" width="3.5703125" style="16" customWidth="1"/>
    <col min="16131" max="16131" width="40.85546875" style="16" customWidth="1"/>
    <col min="16132" max="16132" width="5.140625" style="16" customWidth="1"/>
    <col min="16133" max="16134" width="4.28515625" style="16" customWidth="1"/>
    <col min="16135" max="16135" width="8.5703125" style="16" customWidth="1"/>
    <col min="16136" max="16136" width="6.7109375" style="16" customWidth="1"/>
    <col min="16137" max="16137" width="11.28515625" style="16" customWidth="1"/>
    <col min="16138" max="16138" width="12.28515625" style="16" customWidth="1"/>
    <col min="16139" max="16384" width="9.140625" style="16"/>
  </cols>
  <sheetData>
    <row r="1" spans="2:13" ht="84.75" customHeight="1">
      <c r="B1" s="55"/>
      <c r="C1" s="56"/>
      <c r="D1" s="57"/>
      <c r="E1" s="57"/>
      <c r="F1" s="57"/>
      <c r="G1" s="240" t="s">
        <v>308</v>
      </c>
      <c r="H1" s="240"/>
      <c r="I1" s="240"/>
      <c r="J1" s="240"/>
      <c r="K1" s="241"/>
    </row>
    <row r="2" spans="2:13" ht="147" customHeight="1">
      <c r="B2" s="55"/>
      <c r="C2" s="56"/>
      <c r="D2" s="57"/>
      <c r="E2" s="57"/>
      <c r="F2" s="57"/>
      <c r="G2" s="58"/>
      <c r="H2" s="58"/>
      <c r="I2" s="58"/>
      <c r="J2" s="242" t="s">
        <v>322</v>
      </c>
      <c r="K2" s="242"/>
      <c r="L2" s="243"/>
      <c r="M2" s="243"/>
    </row>
    <row r="3" spans="2:13" s="24" customFormat="1" ht="83.25" customHeight="1">
      <c r="B3" s="235" t="s">
        <v>182</v>
      </c>
      <c r="C3" s="235"/>
      <c r="D3" s="235"/>
      <c r="E3" s="235"/>
      <c r="F3" s="235"/>
      <c r="G3" s="235"/>
      <c r="H3" s="235"/>
      <c r="I3" s="235"/>
      <c r="J3" s="244"/>
      <c r="K3" s="39"/>
    </row>
    <row r="4" spans="2:13" s="17" customFormat="1" ht="27.75">
      <c r="B4" s="59"/>
      <c r="C4" s="59"/>
      <c r="D4" s="59"/>
      <c r="E4" s="59"/>
      <c r="F4" s="60"/>
      <c r="G4" s="245" t="s">
        <v>158</v>
      </c>
      <c r="H4" s="245"/>
      <c r="I4" s="245"/>
      <c r="J4" s="245"/>
      <c r="K4" s="61"/>
    </row>
    <row r="5" spans="2:13" s="28" customFormat="1" ht="117.75" customHeight="1">
      <c r="B5" s="62" t="s">
        <v>275</v>
      </c>
      <c r="C5" s="62" t="s">
        <v>71</v>
      </c>
      <c r="D5" s="63" t="s">
        <v>174</v>
      </c>
      <c r="E5" s="63" t="s">
        <v>175</v>
      </c>
      <c r="F5" s="63" t="s">
        <v>176</v>
      </c>
      <c r="G5" s="63" t="s">
        <v>177</v>
      </c>
      <c r="H5" s="63" t="s">
        <v>300</v>
      </c>
      <c r="I5" s="63" t="s">
        <v>3</v>
      </c>
      <c r="J5" s="62" t="s">
        <v>276</v>
      </c>
      <c r="K5" s="64"/>
    </row>
    <row r="6" spans="2:13" s="31" customFormat="1" ht="27.75">
      <c r="B6" s="65"/>
      <c r="C6" s="65"/>
      <c r="D6" s="66"/>
      <c r="E6" s="66"/>
      <c r="F6" s="66"/>
      <c r="G6" s="66"/>
      <c r="H6" s="66"/>
      <c r="I6" s="65"/>
      <c r="J6" s="65"/>
      <c r="K6" s="67"/>
    </row>
    <row r="7" spans="2:13" s="31" customFormat="1" ht="30.75" hidden="1" customHeight="1">
      <c r="B7" s="65"/>
      <c r="C7" s="68"/>
      <c r="D7" s="66"/>
      <c r="E7" s="66"/>
      <c r="F7" s="66"/>
      <c r="G7" s="66"/>
      <c r="H7" s="66"/>
      <c r="I7" s="65"/>
      <c r="J7" s="65"/>
      <c r="K7" s="67"/>
    </row>
    <row r="8" spans="2:13" s="31" customFormat="1" ht="85.5" customHeight="1">
      <c r="B8" s="48" t="s">
        <v>212</v>
      </c>
      <c r="C8" s="69" t="s">
        <v>269</v>
      </c>
      <c r="D8" s="48" t="s">
        <v>213</v>
      </c>
      <c r="E8" s="48" t="s">
        <v>213</v>
      </c>
      <c r="F8" s="46" t="s">
        <v>252</v>
      </c>
      <c r="G8" s="66"/>
      <c r="H8" s="70">
        <f>H9+H17+H21+H33</f>
        <v>1925376.18</v>
      </c>
      <c r="I8" s="70">
        <f>I9+I17+I21+I33</f>
        <v>0</v>
      </c>
      <c r="J8" s="70">
        <f>H8+I8</f>
        <v>1925376.18</v>
      </c>
      <c r="K8" s="67"/>
    </row>
    <row r="9" spans="2:13" s="31" customFormat="1" ht="50.25" customHeight="1">
      <c r="B9" s="48" t="s">
        <v>72</v>
      </c>
      <c r="C9" s="71" t="s">
        <v>293</v>
      </c>
      <c r="D9" s="46" t="s">
        <v>212</v>
      </c>
      <c r="E9" s="46" t="s">
        <v>216</v>
      </c>
      <c r="F9" s="46" t="s">
        <v>253</v>
      </c>
      <c r="G9" s="72"/>
      <c r="H9" s="70">
        <f>H10</f>
        <v>1161890</v>
      </c>
      <c r="I9" s="70">
        <f>I10</f>
        <v>0</v>
      </c>
      <c r="J9" s="73">
        <f>H9+I9</f>
        <v>1161890</v>
      </c>
      <c r="K9" s="67"/>
    </row>
    <row r="10" spans="2:13" s="31" customFormat="1" ht="66.75" customHeight="1">
      <c r="B10" s="48" t="s">
        <v>72</v>
      </c>
      <c r="C10" s="74" t="s">
        <v>281</v>
      </c>
      <c r="D10" s="48" t="s">
        <v>212</v>
      </c>
      <c r="E10" s="48" t="s">
        <v>216</v>
      </c>
      <c r="F10" s="75" t="s">
        <v>253</v>
      </c>
      <c r="G10" s="75" t="s">
        <v>215</v>
      </c>
      <c r="H10" s="79">
        <f>H11+H12+H13+H14+H15+H16</f>
        <v>1161890</v>
      </c>
      <c r="I10" s="79">
        <f>I11+I12+I13+I14+I15+I16</f>
        <v>0</v>
      </c>
      <c r="J10" s="79">
        <f>J11+J12+J13+J14+J15+J16</f>
        <v>1161890</v>
      </c>
      <c r="K10" s="67"/>
    </row>
    <row r="11" spans="2:13" s="31" customFormat="1" ht="64.5" customHeight="1">
      <c r="B11" s="48" t="s">
        <v>72</v>
      </c>
      <c r="C11" s="76" t="s">
        <v>217</v>
      </c>
      <c r="D11" s="77" t="s">
        <v>212</v>
      </c>
      <c r="E11" s="77" t="s">
        <v>216</v>
      </c>
      <c r="F11" s="78" t="s">
        <v>253</v>
      </c>
      <c r="G11" s="78" t="s">
        <v>218</v>
      </c>
      <c r="H11" s="79">
        <v>897440</v>
      </c>
      <c r="I11" s="79"/>
      <c r="J11" s="79">
        <f t="shared" ref="J11:J24" si="0">H11+I11</f>
        <v>897440</v>
      </c>
      <c r="K11" s="67"/>
    </row>
    <row r="12" spans="2:13" s="31" customFormat="1" ht="45.75" customHeight="1">
      <c r="B12" s="48" t="s">
        <v>72</v>
      </c>
      <c r="C12" s="80" t="s">
        <v>251</v>
      </c>
      <c r="D12" s="77" t="s">
        <v>212</v>
      </c>
      <c r="E12" s="77" t="s">
        <v>216</v>
      </c>
      <c r="F12" s="78" t="s">
        <v>253</v>
      </c>
      <c r="G12" s="78" t="s">
        <v>219</v>
      </c>
      <c r="H12" s="79">
        <v>1000</v>
      </c>
      <c r="I12" s="79"/>
      <c r="J12" s="79">
        <f t="shared" si="0"/>
        <v>1000</v>
      </c>
      <c r="K12" s="67"/>
    </row>
    <row r="13" spans="2:13" s="29" customFormat="1" ht="77.25" customHeight="1">
      <c r="B13" s="48" t="s">
        <v>72</v>
      </c>
      <c r="C13" s="80" t="s">
        <v>220</v>
      </c>
      <c r="D13" s="77" t="s">
        <v>212</v>
      </c>
      <c r="E13" s="77" t="s">
        <v>216</v>
      </c>
      <c r="F13" s="78" t="s">
        <v>253</v>
      </c>
      <c r="G13" s="78" t="s">
        <v>221</v>
      </c>
      <c r="H13" s="79">
        <v>58000</v>
      </c>
      <c r="I13" s="79"/>
      <c r="J13" s="79">
        <f t="shared" si="0"/>
        <v>58000</v>
      </c>
      <c r="K13" s="67"/>
    </row>
    <row r="14" spans="2:13" s="29" customFormat="1" ht="67.5" customHeight="1">
      <c r="B14" s="48" t="s">
        <v>72</v>
      </c>
      <c r="C14" s="80" t="s">
        <v>222</v>
      </c>
      <c r="D14" s="77" t="s">
        <v>212</v>
      </c>
      <c r="E14" s="77" t="s">
        <v>216</v>
      </c>
      <c r="F14" s="78" t="s">
        <v>253</v>
      </c>
      <c r="G14" s="78" t="s">
        <v>223</v>
      </c>
      <c r="H14" s="79">
        <v>194450</v>
      </c>
      <c r="I14" s="79"/>
      <c r="J14" s="79">
        <f t="shared" si="0"/>
        <v>194450</v>
      </c>
      <c r="K14" s="67"/>
    </row>
    <row r="15" spans="2:13" s="29" customFormat="1" ht="44.25" customHeight="1">
      <c r="B15" s="48" t="s">
        <v>72</v>
      </c>
      <c r="C15" s="80" t="s">
        <v>224</v>
      </c>
      <c r="D15" s="77" t="s">
        <v>212</v>
      </c>
      <c r="E15" s="77" t="s">
        <v>216</v>
      </c>
      <c r="F15" s="78" t="s">
        <v>253</v>
      </c>
      <c r="G15" s="78" t="s">
        <v>225</v>
      </c>
      <c r="H15" s="79">
        <v>10000</v>
      </c>
      <c r="I15" s="79"/>
      <c r="J15" s="79">
        <f t="shared" si="0"/>
        <v>10000</v>
      </c>
      <c r="K15" s="67"/>
    </row>
    <row r="16" spans="2:13" s="29" customFormat="1" ht="52.5" customHeight="1">
      <c r="B16" s="48" t="s">
        <v>72</v>
      </c>
      <c r="C16" s="80" t="s">
        <v>226</v>
      </c>
      <c r="D16" s="77" t="s">
        <v>212</v>
      </c>
      <c r="E16" s="77" t="s">
        <v>216</v>
      </c>
      <c r="F16" s="78" t="s">
        <v>253</v>
      </c>
      <c r="G16" s="78" t="s">
        <v>227</v>
      </c>
      <c r="H16" s="79">
        <v>1000</v>
      </c>
      <c r="I16" s="79"/>
      <c r="J16" s="79">
        <f t="shared" si="0"/>
        <v>1000</v>
      </c>
      <c r="K16" s="67"/>
    </row>
    <row r="17" spans="2:11" s="29" customFormat="1" ht="104.25" customHeight="1">
      <c r="B17" s="48" t="s">
        <v>284</v>
      </c>
      <c r="C17" s="81" t="s">
        <v>294</v>
      </c>
      <c r="D17" s="77" t="s">
        <v>239</v>
      </c>
      <c r="E17" s="77" t="s">
        <v>235</v>
      </c>
      <c r="F17" s="77" t="s">
        <v>282</v>
      </c>
      <c r="G17" s="77"/>
      <c r="H17" s="70">
        <f>H18</f>
        <v>41900</v>
      </c>
      <c r="I17" s="70">
        <f>I18</f>
        <v>0</v>
      </c>
      <c r="J17" s="70">
        <f t="shared" si="0"/>
        <v>41900</v>
      </c>
      <c r="K17" s="67"/>
    </row>
    <row r="18" spans="2:11" s="29" customFormat="1" ht="99.75" customHeight="1">
      <c r="B18" s="48" t="s">
        <v>277</v>
      </c>
      <c r="C18" s="82" t="s">
        <v>268</v>
      </c>
      <c r="D18" s="77" t="s">
        <v>239</v>
      </c>
      <c r="E18" s="77" t="s">
        <v>235</v>
      </c>
      <c r="F18" s="77" t="s">
        <v>260</v>
      </c>
      <c r="G18" s="77" t="s">
        <v>215</v>
      </c>
      <c r="H18" s="79">
        <f>H19+H20</f>
        <v>41900</v>
      </c>
      <c r="I18" s="79">
        <f>I19+I20</f>
        <v>0</v>
      </c>
      <c r="J18" s="79">
        <f t="shared" si="0"/>
        <v>41900</v>
      </c>
      <c r="K18" s="67"/>
    </row>
    <row r="19" spans="2:11" s="29" customFormat="1" ht="67.5" customHeight="1">
      <c r="B19" s="48" t="s">
        <v>277</v>
      </c>
      <c r="C19" s="80" t="s">
        <v>222</v>
      </c>
      <c r="D19" s="77" t="s">
        <v>239</v>
      </c>
      <c r="E19" s="77" t="s">
        <v>235</v>
      </c>
      <c r="F19" s="77" t="s">
        <v>260</v>
      </c>
      <c r="G19" s="77" t="s">
        <v>223</v>
      </c>
      <c r="H19" s="79">
        <v>36900</v>
      </c>
      <c r="I19" s="79"/>
      <c r="J19" s="79">
        <f t="shared" si="0"/>
        <v>36900</v>
      </c>
      <c r="K19" s="67"/>
    </row>
    <row r="20" spans="2:11" s="29" customFormat="1" ht="67.5" customHeight="1">
      <c r="B20" s="48" t="s">
        <v>277</v>
      </c>
      <c r="C20" s="80" t="s">
        <v>222</v>
      </c>
      <c r="D20" s="77" t="s">
        <v>239</v>
      </c>
      <c r="E20" s="77" t="s">
        <v>239</v>
      </c>
      <c r="F20" s="77" t="s">
        <v>260</v>
      </c>
      <c r="G20" s="77" t="s">
        <v>223</v>
      </c>
      <c r="H20" s="79">
        <v>5000</v>
      </c>
      <c r="I20" s="79"/>
      <c r="J20" s="79">
        <f>H20+I20</f>
        <v>5000</v>
      </c>
      <c r="K20" s="67"/>
    </row>
    <row r="21" spans="2:11" s="29" customFormat="1" ht="80.25" customHeight="1">
      <c r="B21" s="46" t="s">
        <v>283</v>
      </c>
      <c r="C21" s="81" t="s">
        <v>295</v>
      </c>
      <c r="D21" s="83" t="s">
        <v>213</v>
      </c>
      <c r="E21" s="83" t="s">
        <v>213</v>
      </c>
      <c r="F21" s="83" t="s">
        <v>256</v>
      </c>
      <c r="G21" s="83"/>
      <c r="H21" s="70">
        <f>H22+H25+H30</f>
        <v>661586.17999999993</v>
      </c>
      <c r="I21" s="70">
        <f>I22+I25+I30</f>
        <v>0</v>
      </c>
      <c r="J21" s="70">
        <f>J22+J25+J30</f>
        <v>661586.17999999993</v>
      </c>
      <c r="K21" s="67"/>
    </row>
    <row r="22" spans="2:11" s="29" customFormat="1" ht="96.75" customHeight="1">
      <c r="B22" s="48" t="s">
        <v>278</v>
      </c>
      <c r="C22" s="84" t="s">
        <v>262</v>
      </c>
      <c r="D22" s="83" t="s">
        <v>241</v>
      </c>
      <c r="E22" s="83" t="s">
        <v>241</v>
      </c>
      <c r="F22" s="83" t="s">
        <v>254</v>
      </c>
      <c r="G22" s="83" t="s">
        <v>215</v>
      </c>
      <c r="H22" s="70">
        <f>H23+H24</f>
        <v>98000</v>
      </c>
      <c r="I22" s="70">
        <f>I23+I24</f>
        <v>0</v>
      </c>
      <c r="J22" s="70">
        <f t="shared" si="0"/>
        <v>98000</v>
      </c>
      <c r="K22" s="67"/>
    </row>
    <row r="23" spans="2:11" s="29" customFormat="1" ht="62.25" customHeight="1">
      <c r="B23" s="48" t="s">
        <v>278</v>
      </c>
      <c r="C23" s="85" t="s">
        <v>217</v>
      </c>
      <c r="D23" s="77" t="s">
        <v>241</v>
      </c>
      <c r="E23" s="77" t="s">
        <v>241</v>
      </c>
      <c r="F23" s="77" t="s">
        <v>254</v>
      </c>
      <c r="G23" s="77" t="s">
        <v>218</v>
      </c>
      <c r="H23" s="79">
        <v>96000</v>
      </c>
      <c r="I23" s="79"/>
      <c r="J23" s="79">
        <f t="shared" si="0"/>
        <v>96000</v>
      </c>
      <c r="K23" s="67"/>
    </row>
    <row r="24" spans="2:11" s="29" customFormat="1" ht="77.25" customHeight="1">
      <c r="B24" s="48" t="s">
        <v>278</v>
      </c>
      <c r="C24" s="80" t="s">
        <v>222</v>
      </c>
      <c r="D24" s="77" t="s">
        <v>241</v>
      </c>
      <c r="E24" s="77" t="s">
        <v>241</v>
      </c>
      <c r="F24" s="77" t="s">
        <v>254</v>
      </c>
      <c r="G24" s="77" t="s">
        <v>223</v>
      </c>
      <c r="H24" s="79">
        <v>2000</v>
      </c>
      <c r="I24" s="79"/>
      <c r="J24" s="79">
        <f t="shared" si="0"/>
        <v>2000</v>
      </c>
      <c r="K24" s="67"/>
    </row>
    <row r="25" spans="2:11" s="29" customFormat="1" ht="88.5" customHeight="1">
      <c r="B25" s="46" t="s">
        <v>279</v>
      </c>
      <c r="C25" s="86" t="s">
        <v>263</v>
      </c>
      <c r="D25" s="46" t="s">
        <v>242</v>
      </c>
      <c r="E25" s="46" t="s">
        <v>212</v>
      </c>
      <c r="F25" s="46" t="s">
        <v>255</v>
      </c>
      <c r="G25" s="46" t="s">
        <v>215</v>
      </c>
      <c r="H25" s="70">
        <f>H26+H27+H28+H29</f>
        <v>206686.18</v>
      </c>
      <c r="I25" s="70">
        <f>I26+I27+I28+I29</f>
        <v>0</v>
      </c>
      <c r="J25" s="70">
        <f>H25+I25</f>
        <v>206686.18</v>
      </c>
      <c r="K25" s="67"/>
    </row>
    <row r="26" spans="2:11" s="29" customFormat="1" ht="74.25" customHeight="1">
      <c r="B26" s="48" t="s">
        <v>279</v>
      </c>
      <c r="C26" s="80" t="s">
        <v>222</v>
      </c>
      <c r="D26" s="48" t="s">
        <v>242</v>
      </c>
      <c r="E26" s="48" t="s">
        <v>212</v>
      </c>
      <c r="F26" s="48" t="s">
        <v>255</v>
      </c>
      <c r="G26" s="48" t="s">
        <v>223</v>
      </c>
      <c r="H26" s="79">
        <v>151686.18</v>
      </c>
      <c r="I26" s="79"/>
      <c r="J26" s="79">
        <f t="shared" ref="J26:J31" si="1">H26+I26</f>
        <v>151686.18</v>
      </c>
      <c r="K26" s="67"/>
    </row>
    <row r="27" spans="2:11" s="29" customFormat="1" ht="50.25" customHeight="1">
      <c r="B27" s="48" t="s">
        <v>279</v>
      </c>
      <c r="C27" s="80" t="s">
        <v>171</v>
      </c>
      <c r="D27" s="48" t="s">
        <v>242</v>
      </c>
      <c r="E27" s="48" t="s">
        <v>212</v>
      </c>
      <c r="F27" s="48" t="s">
        <v>255</v>
      </c>
      <c r="G27" s="48" t="s">
        <v>243</v>
      </c>
      <c r="H27" s="79">
        <v>10000</v>
      </c>
      <c r="I27" s="79"/>
      <c r="J27" s="79">
        <f t="shared" si="1"/>
        <v>10000</v>
      </c>
      <c r="K27" s="67"/>
    </row>
    <row r="28" spans="2:11" s="29" customFormat="1" ht="45" customHeight="1">
      <c r="B28" s="48" t="s">
        <v>279</v>
      </c>
      <c r="C28" s="80" t="s">
        <v>224</v>
      </c>
      <c r="D28" s="48" t="s">
        <v>242</v>
      </c>
      <c r="E28" s="48" t="s">
        <v>212</v>
      </c>
      <c r="F28" s="48" t="s">
        <v>255</v>
      </c>
      <c r="G28" s="48" t="s">
        <v>225</v>
      </c>
      <c r="H28" s="79">
        <v>35000</v>
      </c>
      <c r="I28" s="79"/>
      <c r="J28" s="79">
        <f t="shared" si="1"/>
        <v>35000</v>
      </c>
      <c r="K28" s="67"/>
    </row>
    <row r="29" spans="2:11" s="29" customFormat="1" ht="49.5" customHeight="1">
      <c r="B29" s="48" t="s">
        <v>279</v>
      </c>
      <c r="C29" s="80" t="s">
        <v>226</v>
      </c>
      <c r="D29" s="48" t="s">
        <v>242</v>
      </c>
      <c r="E29" s="48" t="s">
        <v>212</v>
      </c>
      <c r="F29" s="48" t="s">
        <v>255</v>
      </c>
      <c r="G29" s="48" t="s">
        <v>227</v>
      </c>
      <c r="H29" s="79">
        <v>10000</v>
      </c>
      <c r="I29" s="79"/>
      <c r="J29" s="79">
        <f t="shared" si="1"/>
        <v>10000</v>
      </c>
      <c r="K29" s="67"/>
    </row>
    <row r="30" spans="2:11" s="29" customFormat="1" ht="111" customHeight="1">
      <c r="B30" s="46" t="s">
        <v>280</v>
      </c>
      <c r="C30" s="86" t="s">
        <v>270</v>
      </c>
      <c r="D30" s="83" t="s">
        <v>229</v>
      </c>
      <c r="E30" s="83" t="s">
        <v>239</v>
      </c>
      <c r="F30" s="87" t="s">
        <v>257</v>
      </c>
      <c r="G30" s="83" t="s">
        <v>215</v>
      </c>
      <c r="H30" s="70">
        <f>H31+H32</f>
        <v>356900</v>
      </c>
      <c r="I30" s="70">
        <f>I31+I32</f>
        <v>0</v>
      </c>
      <c r="J30" s="70">
        <f t="shared" si="1"/>
        <v>356900</v>
      </c>
      <c r="K30" s="67"/>
    </row>
    <row r="31" spans="2:11" s="28" customFormat="1" ht="66.75" customHeight="1">
      <c r="B31" s="48" t="s">
        <v>280</v>
      </c>
      <c r="C31" s="85" t="s">
        <v>217</v>
      </c>
      <c r="D31" s="77" t="s">
        <v>229</v>
      </c>
      <c r="E31" s="77" t="s">
        <v>239</v>
      </c>
      <c r="F31" s="78" t="s">
        <v>257</v>
      </c>
      <c r="G31" s="77" t="s">
        <v>218</v>
      </c>
      <c r="H31" s="79">
        <v>356900</v>
      </c>
      <c r="I31" s="88"/>
      <c r="J31" s="79">
        <f t="shared" si="1"/>
        <v>356900</v>
      </c>
      <c r="K31" s="64"/>
    </row>
    <row r="32" spans="2:11" s="28" customFormat="1" ht="58.5" hidden="1" customHeight="1">
      <c r="B32" s="48" t="s">
        <v>280</v>
      </c>
      <c r="C32" s="80" t="s">
        <v>222</v>
      </c>
      <c r="D32" s="77" t="s">
        <v>229</v>
      </c>
      <c r="E32" s="77" t="s">
        <v>239</v>
      </c>
      <c r="F32" s="78" t="s">
        <v>257</v>
      </c>
      <c r="G32" s="77" t="s">
        <v>223</v>
      </c>
      <c r="H32" s="79"/>
      <c r="I32" s="88"/>
      <c r="J32" s="79"/>
      <c r="K32" s="64"/>
    </row>
    <row r="33" spans="2:11" s="28" customFormat="1" ht="116.25" customHeight="1">
      <c r="B33" s="46" t="s">
        <v>317</v>
      </c>
      <c r="C33" s="86" t="s">
        <v>315</v>
      </c>
      <c r="D33" s="77" t="s">
        <v>216</v>
      </c>
      <c r="E33" s="77" t="s">
        <v>311</v>
      </c>
      <c r="F33" s="78" t="s">
        <v>312</v>
      </c>
      <c r="G33" s="78" t="s">
        <v>215</v>
      </c>
      <c r="H33" s="79">
        <f>H34</f>
        <v>60000</v>
      </c>
      <c r="I33" s="88">
        <f>I34</f>
        <v>0</v>
      </c>
      <c r="J33" s="79">
        <f>H33+I33</f>
        <v>60000</v>
      </c>
      <c r="K33" s="64"/>
    </row>
    <row r="34" spans="2:11" s="28" customFormat="1" ht="110.25" customHeight="1">
      <c r="B34" s="48" t="s">
        <v>317</v>
      </c>
      <c r="C34" s="82" t="s">
        <v>316</v>
      </c>
      <c r="D34" s="77" t="s">
        <v>216</v>
      </c>
      <c r="E34" s="77" t="s">
        <v>311</v>
      </c>
      <c r="F34" s="78" t="s">
        <v>312</v>
      </c>
      <c r="G34" s="78" t="s">
        <v>215</v>
      </c>
      <c r="H34" s="79">
        <f>H35</f>
        <v>60000</v>
      </c>
      <c r="I34" s="88">
        <f>I35</f>
        <v>0</v>
      </c>
      <c r="J34" s="79">
        <f>H34+I34</f>
        <v>60000</v>
      </c>
      <c r="K34" s="64"/>
    </row>
    <row r="35" spans="2:11" s="28" customFormat="1" ht="58.5" customHeight="1">
      <c r="B35" s="48" t="s">
        <v>317</v>
      </c>
      <c r="C35" s="80" t="s">
        <v>222</v>
      </c>
      <c r="D35" s="77" t="s">
        <v>216</v>
      </c>
      <c r="E35" s="77" t="s">
        <v>311</v>
      </c>
      <c r="F35" s="78" t="s">
        <v>312</v>
      </c>
      <c r="G35" s="78" t="s">
        <v>223</v>
      </c>
      <c r="H35" s="79">
        <v>60000</v>
      </c>
      <c r="I35" s="88"/>
      <c r="J35" s="79">
        <f>H35+I35</f>
        <v>60000</v>
      </c>
      <c r="K35" s="64"/>
    </row>
    <row r="36" spans="2:11" s="28" customFormat="1" ht="43.5" customHeight="1">
      <c r="B36" s="48"/>
      <c r="C36" s="89" t="s">
        <v>287</v>
      </c>
      <c r="D36" s="83" t="s">
        <v>213</v>
      </c>
      <c r="E36" s="83" t="s">
        <v>213</v>
      </c>
      <c r="F36" s="87" t="s">
        <v>265</v>
      </c>
      <c r="G36" s="87"/>
      <c r="H36" s="70">
        <f>H37+H39+H41+H44+H46+H48</f>
        <v>560710</v>
      </c>
      <c r="I36" s="70">
        <f>I37+I39+I41+I44+I46+I48</f>
        <v>17400</v>
      </c>
      <c r="J36" s="70">
        <f t="shared" ref="J36:J41" si="2">H36+I36</f>
        <v>578110</v>
      </c>
      <c r="K36" s="64"/>
    </row>
    <row r="37" spans="2:11" s="28" customFormat="1" ht="54" customHeight="1">
      <c r="B37" s="48"/>
      <c r="C37" s="90" t="s">
        <v>247</v>
      </c>
      <c r="D37" s="77" t="s">
        <v>212</v>
      </c>
      <c r="E37" s="77" t="s">
        <v>233</v>
      </c>
      <c r="F37" s="78" t="s">
        <v>258</v>
      </c>
      <c r="G37" s="78" t="s">
        <v>215</v>
      </c>
      <c r="H37" s="79">
        <f>H38</f>
        <v>371010</v>
      </c>
      <c r="I37" s="79">
        <f>I38</f>
        <v>0</v>
      </c>
      <c r="J37" s="79">
        <f t="shared" si="2"/>
        <v>371010</v>
      </c>
      <c r="K37" s="64"/>
    </row>
    <row r="38" spans="2:11" s="28" customFormat="1" ht="64.5" customHeight="1">
      <c r="B38" s="48"/>
      <c r="C38" s="85" t="s">
        <v>217</v>
      </c>
      <c r="D38" s="77" t="s">
        <v>212</v>
      </c>
      <c r="E38" s="77" t="s">
        <v>233</v>
      </c>
      <c r="F38" s="78" t="s">
        <v>258</v>
      </c>
      <c r="G38" s="78" t="s">
        <v>218</v>
      </c>
      <c r="H38" s="79">
        <v>371010</v>
      </c>
      <c r="I38" s="79"/>
      <c r="J38" s="79">
        <f t="shared" si="2"/>
        <v>371010</v>
      </c>
      <c r="K38" s="64"/>
    </row>
    <row r="39" spans="2:11" s="28" customFormat="1" ht="51.75" customHeight="1">
      <c r="B39" s="48"/>
      <c r="C39" s="91" t="s">
        <v>230</v>
      </c>
      <c r="D39" s="77" t="s">
        <v>212</v>
      </c>
      <c r="E39" s="77" t="s">
        <v>229</v>
      </c>
      <c r="F39" s="77" t="s">
        <v>259</v>
      </c>
      <c r="G39" s="77" t="s">
        <v>215</v>
      </c>
      <c r="H39" s="79">
        <f>H40</f>
        <v>3000</v>
      </c>
      <c r="I39" s="92">
        <f>I40</f>
        <v>0</v>
      </c>
      <c r="J39" s="92">
        <f t="shared" si="2"/>
        <v>3000</v>
      </c>
      <c r="K39" s="64"/>
    </row>
    <row r="40" spans="2:11" s="28" customFormat="1" ht="39" customHeight="1">
      <c r="B40" s="48"/>
      <c r="C40" s="80" t="s">
        <v>231</v>
      </c>
      <c r="D40" s="77" t="s">
        <v>212</v>
      </c>
      <c r="E40" s="77" t="s">
        <v>229</v>
      </c>
      <c r="F40" s="78" t="s">
        <v>259</v>
      </c>
      <c r="G40" s="78" t="s">
        <v>232</v>
      </c>
      <c r="H40" s="79">
        <v>3000</v>
      </c>
      <c r="I40" s="79"/>
      <c r="J40" s="79">
        <f t="shared" si="2"/>
        <v>3000</v>
      </c>
      <c r="K40" s="64"/>
    </row>
    <row r="41" spans="2:11" s="28" customFormat="1" ht="61.5" customHeight="1">
      <c r="B41" s="48"/>
      <c r="C41" s="91" t="s">
        <v>236</v>
      </c>
      <c r="D41" s="77" t="s">
        <v>233</v>
      </c>
      <c r="E41" s="77" t="s">
        <v>235</v>
      </c>
      <c r="F41" s="77" t="s">
        <v>245</v>
      </c>
      <c r="G41" s="77" t="s">
        <v>215</v>
      </c>
      <c r="H41" s="79">
        <f>H42+H43</f>
        <v>45700</v>
      </c>
      <c r="I41" s="92">
        <f>I42+I43</f>
        <v>-2600</v>
      </c>
      <c r="J41" s="79">
        <f t="shared" si="2"/>
        <v>43100</v>
      </c>
      <c r="K41" s="64"/>
    </row>
    <row r="42" spans="2:11" s="28" customFormat="1" ht="72.75" customHeight="1">
      <c r="B42" s="48"/>
      <c r="C42" s="85" t="s">
        <v>217</v>
      </c>
      <c r="D42" s="77" t="s">
        <v>233</v>
      </c>
      <c r="E42" s="77" t="s">
        <v>235</v>
      </c>
      <c r="F42" s="77" t="s">
        <v>245</v>
      </c>
      <c r="G42" s="77" t="s">
        <v>218</v>
      </c>
      <c r="H42" s="79">
        <v>45000</v>
      </c>
      <c r="I42" s="92">
        <v>-1900</v>
      </c>
      <c r="J42" s="79">
        <f t="shared" ref="J42:J47" si="3">H42+I42</f>
        <v>43100</v>
      </c>
      <c r="K42" s="64"/>
    </row>
    <row r="43" spans="2:11" s="28" customFormat="1" ht="72.75" customHeight="1">
      <c r="B43" s="48"/>
      <c r="C43" s="80" t="s">
        <v>222</v>
      </c>
      <c r="D43" s="77" t="s">
        <v>233</v>
      </c>
      <c r="E43" s="77" t="s">
        <v>235</v>
      </c>
      <c r="F43" s="77" t="s">
        <v>245</v>
      </c>
      <c r="G43" s="77" t="s">
        <v>223</v>
      </c>
      <c r="H43" s="79">
        <v>700</v>
      </c>
      <c r="I43" s="92">
        <v>-700</v>
      </c>
      <c r="J43" s="79">
        <f t="shared" ref="J43" si="4">H43+I43</f>
        <v>0</v>
      </c>
      <c r="K43" s="64"/>
    </row>
    <row r="44" spans="2:11" s="28" customFormat="1" ht="52.5" customHeight="1">
      <c r="B44" s="48"/>
      <c r="C44" s="230" t="s">
        <v>318</v>
      </c>
      <c r="D44" s="77" t="s">
        <v>235</v>
      </c>
      <c r="E44" s="77" t="s">
        <v>213</v>
      </c>
      <c r="F44" s="77" t="s">
        <v>259</v>
      </c>
      <c r="G44" s="77" t="s">
        <v>215</v>
      </c>
      <c r="H44" s="79">
        <f>H45</f>
        <v>0</v>
      </c>
      <c r="I44" s="79">
        <f>I45</f>
        <v>20000</v>
      </c>
      <c r="J44" s="79">
        <f>H44+I44</f>
        <v>20000</v>
      </c>
      <c r="K44" s="64"/>
    </row>
    <row r="45" spans="2:11" s="28" customFormat="1" ht="72.75" customHeight="1">
      <c r="B45" s="48"/>
      <c r="C45" s="80" t="s">
        <v>222</v>
      </c>
      <c r="D45" s="77" t="s">
        <v>235</v>
      </c>
      <c r="E45" s="77" t="s">
        <v>237</v>
      </c>
      <c r="F45" s="77" t="s">
        <v>259</v>
      </c>
      <c r="G45" s="77" t="s">
        <v>223</v>
      </c>
      <c r="H45" s="79"/>
      <c r="I45" s="92">
        <v>20000</v>
      </c>
      <c r="J45" s="79">
        <f>H45+I45</f>
        <v>20000</v>
      </c>
      <c r="K45" s="64"/>
    </row>
    <row r="46" spans="2:11" s="28" customFormat="1" ht="42" customHeight="1">
      <c r="B46" s="48"/>
      <c r="C46" s="80" t="s">
        <v>261</v>
      </c>
      <c r="D46" s="48" t="s">
        <v>216</v>
      </c>
      <c r="E46" s="122" t="s">
        <v>237</v>
      </c>
      <c r="F46" s="122" t="s">
        <v>299</v>
      </c>
      <c r="G46" s="122" t="s">
        <v>215</v>
      </c>
      <c r="H46" s="79">
        <f>H47</f>
        <v>61000</v>
      </c>
      <c r="I46" s="79">
        <f>I47</f>
        <v>0</v>
      </c>
      <c r="J46" s="79">
        <f>H46+I46</f>
        <v>61000</v>
      </c>
      <c r="K46" s="64"/>
    </row>
    <row r="47" spans="2:11" s="28" customFormat="1" ht="60.75" customHeight="1">
      <c r="B47" s="48"/>
      <c r="C47" s="80" t="s">
        <v>222</v>
      </c>
      <c r="D47" s="77" t="s">
        <v>216</v>
      </c>
      <c r="E47" s="77" t="s">
        <v>237</v>
      </c>
      <c r="F47" s="77" t="s">
        <v>299</v>
      </c>
      <c r="G47" s="77" t="s">
        <v>223</v>
      </c>
      <c r="H47" s="79">
        <v>61000</v>
      </c>
      <c r="I47" s="92"/>
      <c r="J47" s="79">
        <f t="shared" si="3"/>
        <v>61000</v>
      </c>
      <c r="K47" s="64"/>
    </row>
    <row r="48" spans="2:11" s="28" customFormat="1" ht="60.75" customHeight="1">
      <c r="B48" s="48"/>
      <c r="C48" s="80" t="s">
        <v>222</v>
      </c>
      <c r="D48" s="77" t="s">
        <v>242</v>
      </c>
      <c r="E48" s="77" t="s">
        <v>212</v>
      </c>
      <c r="F48" s="77" t="s">
        <v>310</v>
      </c>
      <c r="G48" s="77" t="s">
        <v>223</v>
      </c>
      <c r="H48" s="79">
        <v>80000</v>
      </c>
      <c r="I48" s="92"/>
      <c r="J48" s="79">
        <f>H48+I48</f>
        <v>80000</v>
      </c>
      <c r="K48" s="64"/>
    </row>
    <row r="49" spans="2:11" s="30" customFormat="1" ht="42.75" customHeight="1">
      <c r="B49" s="66"/>
      <c r="C49" s="247" t="s">
        <v>34</v>
      </c>
      <c r="D49" s="248"/>
      <c r="E49" s="248"/>
      <c r="F49" s="248"/>
      <c r="G49" s="248"/>
      <c r="H49" s="249"/>
      <c r="I49" s="123">
        <f>I8+I36</f>
        <v>17400</v>
      </c>
      <c r="J49" s="73">
        <f>J8+J36</f>
        <v>2503486.1799999997</v>
      </c>
      <c r="K49" s="93"/>
    </row>
    <row r="50" spans="2:11" s="30" customFormat="1" ht="27.75">
      <c r="B50" s="94"/>
      <c r="C50" s="95"/>
      <c r="D50" s="96"/>
      <c r="E50" s="96"/>
      <c r="F50" s="96"/>
      <c r="G50" s="96"/>
      <c r="H50" s="96"/>
      <c r="I50" s="96"/>
      <c r="J50" s="96"/>
      <c r="K50" s="93"/>
    </row>
    <row r="51" spans="2:11" s="30" customFormat="1" ht="27.75">
      <c r="B51" s="94"/>
      <c r="C51" s="95"/>
      <c r="D51" s="96"/>
      <c r="E51" s="96"/>
      <c r="F51" s="96"/>
      <c r="G51" s="96"/>
      <c r="H51" s="96"/>
      <c r="I51" s="96"/>
      <c r="J51" s="96"/>
      <c r="K51" s="93"/>
    </row>
    <row r="52" spans="2:11" s="30" customFormat="1" ht="114" customHeight="1">
      <c r="B52" s="246"/>
      <c r="C52" s="246"/>
      <c r="D52" s="246"/>
      <c r="E52" s="246"/>
      <c r="F52" s="246"/>
      <c r="G52" s="246"/>
      <c r="H52" s="246"/>
      <c r="I52" s="246"/>
      <c r="J52" s="246"/>
      <c r="K52" s="32"/>
    </row>
  </sheetData>
  <mergeCells count="6">
    <mergeCell ref="G1:K1"/>
    <mergeCell ref="J2:M2"/>
    <mergeCell ref="B3:J3"/>
    <mergeCell ref="G4:J4"/>
    <mergeCell ref="B52:J52"/>
    <mergeCell ref="C49:H49"/>
  </mergeCells>
  <pageMargins left="0.27" right="0.18" top="0.56000000000000005" bottom="0.38" header="0.3" footer="0.4"/>
  <pageSetup paperSize="9" scale="2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N70"/>
  <sheetViews>
    <sheetView tabSelected="1" view="pageBreakPreview" topLeftCell="E1" zoomScale="25" zoomScaleSheetLayoutView="25" workbookViewId="0">
      <selection activeCell="K62" sqref="K62"/>
    </sheetView>
  </sheetViews>
  <sheetFormatPr defaultRowHeight="12.75"/>
  <cols>
    <col min="1" max="1" width="2.42578125" style="16" customWidth="1"/>
    <col min="2" max="2" width="55.5703125" style="16" customWidth="1"/>
    <col min="3" max="3" width="28.85546875" style="13" customWidth="1"/>
    <col min="4" max="4" width="255.140625" style="14" customWidth="1"/>
    <col min="5" max="5" width="70.28515625" style="15" customWidth="1"/>
    <col min="6" max="6" width="53.42578125" style="15" customWidth="1"/>
    <col min="7" max="7" width="55.7109375" style="15" customWidth="1"/>
    <col min="8" max="8" width="83.5703125" style="15" customWidth="1"/>
    <col min="9" max="9" width="59.140625" style="15" customWidth="1"/>
    <col min="10" max="10" width="95.85546875" style="15" customWidth="1"/>
    <col min="11" max="11" width="110.42578125" style="15" customWidth="1"/>
    <col min="12" max="12" width="106.7109375" style="15" customWidth="1"/>
    <col min="13" max="259" width="9.140625" style="16"/>
    <col min="260" max="260" width="3.5703125" style="16" customWidth="1"/>
    <col min="261" max="261" width="40.85546875" style="16" customWidth="1"/>
    <col min="262" max="262" width="5.140625" style="16" customWidth="1"/>
    <col min="263" max="264" width="4.28515625" style="16" customWidth="1"/>
    <col min="265" max="265" width="8.5703125" style="16" customWidth="1"/>
    <col min="266" max="266" width="6.7109375" style="16" customWidth="1"/>
    <col min="267" max="267" width="11.28515625" style="16" customWidth="1"/>
    <col min="268" max="268" width="12.28515625" style="16" customWidth="1"/>
    <col min="269" max="515" width="9.140625" style="16"/>
    <col min="516" max="516" width="3.5703125" style="16" customWidth="1"/>
    <col min="517" max="517" width="40.85546875" style="16" customWidth="1"/>
    <col min="518" max="518" width="5.140625" style="16" customWidth="1"/>
    <col min="519" max="520" width="4.28515625" style="16" customWidth="1"/>
    <col min="521" max="521" width="8.5703125" style="16" customWidth="1"/>
    <col min="522" max="522" width="6.7109375" style="16" customWidth="1"/>
    <col min="523" max="523" width="11.28515625" style="16" customWidth="1"/>
    <col min="524" max="524" width="12.28515625" style="16" customWidth="1"/>
    <col min="525" max="771" width="9.140625" style="16"/>
    <col min="772" max="772" width="3.5703125" style="16" customWidth="1"/>
    <col min="773" max="773" width="40.85546875" style="16" customWidth="1"/>
    <col min="774" max="774" width="5.140625" style="16" customWidth="1"/>
    <col min="775" max="776" width="4.28515625" style="16" customWidth="1"/>
    <col min="777" max="777" width="8.5703125" style="16" customWidth="1"/>
    <col min="778" max="778" width="6.7109375" style="16" customWidth="1"/>
    <col min="779" max="779" width="11.28515625" style="16" customWidth="1"/>
    <col min="780" max="780" width="12.28515625" style="16" customWidth="1"/>
    <col min="781" max="1027" width="9.140625" style="16"/>
    <col min="1028" max="1028" width="3.5703125" style="16" customWidth="1"/>
    <col min="1029" max="1029" width="40.85546875" style="16" customWidth="1"/>
    <col min="1030" max="1030" width="5.140625" style="16" customWidth="1"/>
    <col min="1031" max="1032" width="4.28515625" style="16" customWidth="1"/>
    <col min="1033" max="1033" width="8.5703125" style="16" customWidth="1"/>
    <col min="1034" max="1034" width="6.7109375" style="16" customWidth="1"/>
    <col min="1035" max="1035" width="11.28515625" style="16" customWidth="1"/>
    <col min="1036" max="1036" width="12.28515625" style="16" customWidth="1"/>
    <col min="1037" max="1283" width="9.140625" style="16"/>
    <col min="1284" max="1284" width="3.5703125" style="16" customWidth="1"/>
    <col min="1285" max="1285" width="40.85546875" style="16" customWidth="1"/>
    <col min="1286" max="1286" width="5.140625" style="16" customWidth="1"/>
    <col min="1287" max="1288" width="4.28515625" style="16" customWidth="1"/>
    <col min="1289" max="1289" width="8.5703125" style="16" customWidth="1"/>
    <col min="1290" max="1290" width="6.7109375" style="16" customWidth="1"/>
    <col min="1291" max="1291" width="11.28515625" style="16" customWidth="1"/>
    <col min="1292" max="1292" width="12.28515625" style="16" customWidth="1"/>
    <col min="1293" max="1539" width="9.140625" style="16"/>
    <col min="1540" max="1540" width="3.5703125" style="16" customWidth="1"/>
    <col min="1541" max="1541" width="40.85546875" style="16" customWidth="1"/>
    <col min="1542" max="1542" width="5.140625" style="16" customWidth="1"/>
    <col min="1543" max="1544" width="4.28515625" style="16" customWidth="1"/>
    <col min="1545" max="1545" width="8.5703125" style="16" customWidth="1"/>
    <col min="1546" max="1546" width="6.7109375" style="16" customWidth="1"/>
    <col min="1547" max="1547" width="11.28515625" style="16" customWidth="1"/>
    <col min="1548" max="1548" width="12.28515625" style="16" customWidth="1"/>
    <col min="1549" max="1795" width="9.140625" style="16"/>
    <col min="1796" max="1796" width="3.5703125" style="16" customWidth="1"/>
    <col min="1797" max="1797" width="40.85546875" style="16" customWidth="1"/>
    <col min="1798" max="1798" width="5.140625" style="16" customWidth="1"/>
    <col min="1799" max="1800" width="4.28515625" style="16" customWidth="1"/>
    <col min="1801" max="1801" width="8.5703125" style="16" customWidth="1"/>
    <col min="1802" max="1802" width="6.7109375" style="16" customWidth="1"/>
    <col min="1803" max="1803" width="11.28515625" style="16" customWidth="1"/>
    <col min="1804" max="1804" width="12.28515625" style="16" customWidth="1"/>
    <col min="1805" max="2051" width="9.140625" style="16"/>
    <col min="2052" max="2052" width="3.5703125" style="16" customWidth="1"/>
    <col min="2053" max="2053" width="40.85546875" style="16" customWidth="1"/>
    <col min="2054" max="2054" width="5.140625" style="16" customWidth="1"/>
    <col min="2055" max="2056" width="4.28515625" style="16" customWidth="1"/>
    <col min="2057" max="2057" width="8.5703125" style="16" customWidth="1"/>
    <col min="2058" max="2058" width="6.7109375" style="16" customWidth="1"/>
    <col min="2059" max="2059" width="11.28515625" style="16" customWidth="1"/>
    <col min="2060" max="2060" width="12.28515625" style="16" customWidth="1"/>
    <col min="2061" max="2307" width="9.140625" style="16"/>
    <col min="2308" max="2308" width="3.5703125" style="16" customWidth="1"/>
    <col min="2309" max="2309" width="40.85546875" style="16" customWidth="1"/>
    <col min="2310" max="2310" width="5.140625" style="16" customWidth="1"/>
    <col min="2311" max="2312" width="4.28515625" style="16" customWidth="1"/>
    <col min="2313" max="2313" width="8.5703125" style="16" customWidth="1"/>
    <col min="2314" max="2314" width="6.7109375" style="16" customWidth="1"/>
    <col min="2315" max="2315" width="11.28515625" style="16" customWidth="1"/>
    <col min="2316" max="2316" width="12.28515625" style="16" customWidth="1"/>
    <col min="2317" max="2563" width="9.140625" style="16"/>
    <col min="2564" max="2564" width="3.5703125" style="16" customWidth="1"/>
    <col min="2565" max="2565" width="40.85546875" style="16" customWidth="1"/>
    <col min="2566" max="2566" width="5.140625" style="16" customWidth="1"/>
    <col min="2567" max="2568" width="4.28515625" style="16" customWidth="1"/>
    <col min="2569" max="2569" width="8.5703125" style="16" customWidth="1"/>
    <col min="2570" max="2570" width="6.7109375" style="16" customWidth="1"/>
    <col min="2571" max="2571" width="11.28515625" style="16" customWidth="1"/>
    <col min="2572" max="2572" width="12.28515625" style="16" customWidth="1"/>
    <col min="2573" max="2819" width="9.140625" style="16"/>
    <col min="2820" max="2820" width="3.5703125" style="16" customWidth="1"/>
    <col min="2821" max="2821" width="40.85546875" style="16" customWidth="1"/>
    <col min="2822" max="2822" width="5.140625" style="16" customWidth="1"/>
    <col min="2823" max="2824" width="4.28515625" style="16" customWidth="1"/>
    <col min="2825" max="2825" width="8.5703125" style="16" customWidth="1"/>
    <col min="2826" max="2826" width="6.7109375" style="16" customWidth="1"/>
    <col min="2827" max="2827" width="11.28515625" style="16" customWidth="1"/>
    <col min="2828" max="2828" width="12.28515625" style="16" customWidth="1"/>
    <col min="2829" max="3075" width="9.140625" style="16"/>
    <col min="3076" max="3076" width="3.5703125" style="16" customWidth="1"/>
    <col min="3077" max="3077" width="40.85546875" style="16" customWidth="1"/>
    <col min="3078" max="3078" width="5.140625" style="16" customWidth="1"/>
    <col min="3079" max="3080" width="4.28515625" style="16" customWidth="1"/>
    <col min="3081" max="3081" width="8.5703125" style="16" customWidth="1"/>
    <col min="3082" max="3082" width="6.7109375" style="16" customWidth="1"/>
    <col min="3083" max="3083" width="11.28515625" style="16" customWidth="1"/>
    <col min="3084" max="3084" width="12.28515625" style="16" customWidth="1"/>
    <col min="3085" max="3331" width="9.140625" style="16"/>
    <col min="3332" max="3332" width="3.5703125" style="16" customWidth="1"/>
    <col min="3333" max="3333" width="40.85546875" style="16" customWidth="1"/>
    <col min="3334" max="3334" width="5.140625" style="16" customWidth="1"/>
    <col min="3335" max="3336" width="4.28515625" style="16" customWidth="1"/>
    <col min="3337" max="3337" width="8.5703125" style="16" customWidth="1"/>
    <col min="3338" max="3338" width="6.7109375" style="16" customWidth="1"/>
    <col min="3339" max="3339" width="11.28515625" style="16" customWidth="1"/>
    <col min="3340" max="3340" width="12.28515625" style="16" customWidth="1"/>
    <col min="3341" max="3587" width="9.140625" style="16"/>
    <col min="3588" max="3588" width="3.5703125" style="16" customWidth="1"/>
    <col min="3589" max="3589" width="40.85546875" style="16" customWidth="1"/>
    <col min="3590" max="3590" width="5.140625" style="16" customWidth="1"/>
    <col min="3591" max="3592" width="4.28515625" style="16" customWidth="1"/>
    <col min="3593" max="3593" width="8.5703125" style="16" customWidth="1"/>
    <col min="3594" max="3594" width="6.7109375" style="16" customWidth="1"/>
    <col min="3595" max="3595" width="11.28515625" style="16" customWidth="1"/>
    <col min="3596" max="3596" width="12.28515625" style="16" customWidth="1"/>
    <col min="3597" max="3843" width="9.140625" style="16"/>
    <col min="3844" max="3844" width="3.5703125" style="16" customWidth="1"/>
    <col min="3845" max="3845" width="40.85546875" style="16" customWidth="1"/>
    <col min="3846" max="3846" width="5.140625" style="16" customWidth="1"/>
    <col min="3847" max="3848" width="4.28515625" style="16" customWidth="1"/>
    <col min="3849" max="3849" width="8.5703125" style="16" customWidth="1"/>
    <col min="3850" max="3850" width="6.7109375" style="16" customWidth="1"/>
    <col min="3851" max="3851" width="11.28515625" style="16" customWidth="1"/>
    <col min="3852" max="3852" width="12.28515625" style="16" customWidth="1"/>
    <col min="3853" max="4099" width="9.140625" style="16"/>
    <col min="4100" max="4100" width="3.5703125" style="16" customWidth="1"/>
    <col min="4101" max="4101" width="40.85546875" style="16" customWidth="1"/>
    <col min="4102" max="4102" width="5.140625" style="16" customWidth="1"/>
    <col min="4103" max="4104" width="4.28515625" style="16" customWidth="1"/>
    <col min="4105" max="4105" width="8.5703125" style="16" customWidth="1"/>
    <col min="4106" max="4106" width="6.7109375" style="16" customWidth="1"/>
    <col min="4107" max="4107" width="11.28515625" style="16" customWidth="1"/>
    <col min="4108" max="4108" width="12.28515625" style="16" customWidth="1"/>
    <col min="4109" max="4355" width="9.140625" style="16"/>
    <col min="4356" max="4356" width="3.5703125" style="16" customWidth="1"/>
    <col min="4357" max="4357" width="40.85546875" style="16" customWidth="1"/>
    <col min="4358" max="4358" width="5.140625" style="16" customWidth="1"/>
    <col min="4359" max="4360" width="4.28515625" style="16" customWidth="1"/>
    <col min="4361" max="4361" width="8.5703125" style="16" customWidth="1"/>
    <col min="4362" max="4362" width="6.7109375" style="16" customWidth="1"/>
    <col min="4363" max="4363" width="11.28515625" style="16" customWidth="1"/>
    <col min="4364" max="4364" width="12.28515625" style="16" customWidth="1"/>
    <col min="4365" max="4611" width="9.140625" style="16"/>
    <col min="4612" max="4612" width="3.5703125" style="16" customWidth="1"/>
    <col min="4613" max="4613" width="40.85546875" style="16" customWidth="1"/>
    <col min="4614" max="4614" width="5.140625" style="16" customWidth="1"/>
    <col min="4615" max="4616" width="4.28515625" style="16" customWidth="1"/>
    <col min="4617" max="4617" width="8.5703125" style="16" customWidth="1"/>
    <col min="4618" max="4618" width="6.7109375" style="16" customWidth="1"/>
    <col min="4619" max="4619" width="11.28515625" style="16" customWidth="1"/>
    <col min="4620" max="4620" width="12.28515625" style="16" customWidth="1"/>
    <col min="4621" max="4867" width="9.140625" style="16"/>
    <col min="4868" max="4868" width="3.5703125" style="16" customWidth="1"/>
    <col min="4869" max="4869" width="40.85546875" style="16" customWidth="1"/>
    <col min="4870" max="4870" width="5.140625" style="16" customWidth="1"/>
    <col min="4871" max="4872" width="4.28515625" style="16" customWidth="1"/>
    <col min="4873" max="4873" width="8.5703125" style="16" customWidth="1"/>
    <col min="4874" max="4874" width="6.7109375" style="16" customWidth="1"/>
    <col min="4875" max="4875" width="11.28515625" style="16" customWidth="1"/>
    <col min="4876" max="4876" width="12.28515625" style="16" customWidth="1"/>
    <col min="4877" max="5123" width="9.140625" style="16"/>
    <col min="5124" max="5124" width="3.5703125" style="16" customWidth="1"/>
    <col min="5125" max="5125" width="40.85546875" style="16" customWidth="1"/>
    <col min="5126" max="5126" width="5.140625" style="16" customWidth="1"/>
    <col min="5127" max="5128" width="4.28515625" style="16" customWidth="1"/>
    <col min="5129" max="5129" width="8.5703125" style="16" customWidth="1"/>
    <col min="5130" max="5130" width="6.7109375" style="16" customWidth="1"/>
    <col min="5131" max="5131" width="11.28515625" style="16" customWidth="1"/>
    <col min="5132" max="5132" width="12.28515625" style="16" customWidth="1"/>
    <col min="5133" max="5379" width="9.140625" style="16"/>
    <col min="5380" max="5380" width="3.5703125" style="16" customWidth="1"/>
    <col min="5381" max="5381" width="40.85546875" style="16" customWidth="1"/>
    <col min="5382" max="5382" width="5.140625" style="16" customWidth="1"/>
    <col min="5383" max="5384" width="4.28515625" style="16" customWidth="1"/>
    <col min="5385" max="5385" width="8.5703125" style="16" customWidth="1"/>
    <col min="5386" max="5386" width="6.7109375" style="16" customWidth="1"/>
    <col min="5387" max="5387" width="11.28515625" style="16" customWidth="1"/>
    <col min="5388" max="5388" width="12.28515625" style="16" customWidth="1"/>
    <col min="5389" max="5635" width="9.140625" style="16"/>
    <col min="5636" max="5636" width="3.5703125" style="16" customWidth="1"/>
    <col min="5637" max="5637" width="40.85546875" style="16" customWidth="1"/>
    <col min="5638" max="5638" width="5.140625" style="16" customWidth="1"/>
    <col min="5639" max="5640" width="4.28515625" style="16" customWidth="1"/>
    <col min="5641" max="5641" width="8.5703125" style="16" customWidth="1"/>
    <col min="5642" max="5642" width="6.7109375" style="16" customWidth="1"/>
    <col min="5643" max="5643" width="11.28515625" style="16" customWidth="1"/>
    <col min="5644" max="5644" width="12.28515625" style="16" customWidth="1"/>
    <col min="5645" max="5891" width="9.140625" style="16"/>
    <col min="5892" max="5892" width="3.5703125" style="16" customWidth="1"/>
    <col min="5893" max="5893" width="40.85546875" style="16" customWidth="1"/>
    <col min="5894" max="5894" width="5.140625" style="16" customWidth="1"/>
    <col min="5895" max="5896" width="4.28515625" style="16" customWidth="1"/>
    <col min="5897" max="5897" width="8.5703125" style="16" customWidth="1"/>
    <col min="5898" max="5898" width="6.7109375" style="16" customWidth="1"/>
    <col min="5899" max="5899" width="11.28515625" style="16" customWidth="1"/>
    <col min="5900" max="5900" width="12.28515625" style="16" customWidth="1"/>
    <col min="5901" max="6147" width="9.140625" style="16"/>
    <col min="6148" max="6148" width="3.5703125" style="16" customWidth="1"/>
    <col min="6149" max="6149" width="40.85546875" style="16" customWidth="1"/>
    <col min="6150" max="6150" width="5.140625" style="16" customWidth="1"/>
    <col min="6151" max="6152" width="4.28515625" style="16" customWidth="1"/>
    <col min="6153" max="6153" width="8.5703125" style="16" customWidth="1"/>
    <col min="6154" max="6154" width="6.7109375" style="16" customWidth="1"/>
    <col min="6155" max="6155" width="11.28515625" style="16" customWidth="1"/>
    <col min="6156" max="6156" width="12.28515625" style="16" customWidth="1"/>
    <col min="6157" max="6403" width="9.140625" style="16"/>
    <col min="6404" max="6404" width="3.5703125" style="16" customWidth="1"/>
    <col min="6405" max="6405" width="40.85546875" style="16" customWidth="1"/>
    <col min="6406" max="6406" width="5.140625" style="16" customWidth="1"/>
    <col min="6407" max="6408" width="4.28515625" style="16" customWidth="1"/>
    <col min="6409" max="6409" width="8.5703125" style="16" customWidth="1"/>
    <col min="6410" max="6410" width="6.7109375" style="16" customWidth="1"/>
    <col min="6411" max="6411" width="11.28515625" style="16" customWidth="1"/>
    <col min="6412" max="6412" width="12.28515625" style="16" customWidth="1"/>
    <col min="6413" max="6659" width="9.140625" style="16"/>
    <col min="6660" max="6660" width="3.5703125" style="16" customWidth="1"/>
    <col min="6661" max="6661" width="40.85546875" style="16" customWidth="1"/>
    <col min="6662" max="6662" width="5.140625" style="16" customWidth="1"/>
    <col min="6663" max="6664" width="4.28515625" style="16" customWidth="1"/>
    <col min="6665" max="6665" width="8.5703125" style="16" customWidth="1"/>
    <col min="6666" max="6666" width="6.7109375" style="16" customWidth="1"/>
    <col min="6667" max="6667" width="11.28515625" style="16" customWidth="1"/>
    <col min="6668" max="6668" width="12.28515625" style="16" customWidth="1"/>
    <col min="6669" max="6915" width="9.140625" style="16"/>
    <col min="6916" max="6916" width="3.5703125" style="16" customWidth="1"/>
    <col min="6917" max="6917" width="40.85546875" style="16" customWidth="1"/>
    <col min="6918" max="6918" width="5.140625" style="16" customWidth="1"/>
    <col min="6919" max="6920" width="4.28515625" style="16" customWidth="1"/>
    <col min="6921" max="6921" width="8.5703125" style="16" customWidth="1"/>
    <col min="6922" max="6922" width="6.7109375" style="16" customWidth="1"/>
    <col min="6923" max="6923" width="11.28515625" style="16" customWidth="1"/>
    <col min="6924" max="6924" width="12.28515625" style="16" customWidth="1"/>
    <col min="6925" max="7171" width="9.140625" style="16"/>
    <col min="7172" max="7172" width="3.5703125" style="16" customWidth="1"/>
    <col min="7173" max="7173" width="40.85546875" style="16" customWidth="1"/>
    <col min="7174" max="7174" width="5.140625" style="16" customWidth="1"/>
    <col min="7175" max="7176" width="4.28515625" style="16" customWidth="1"/>
    <col min="7177" max="7177" width="8.5703125" style="16" customWidth="1"/>
    <col min="7178" max="7178" width="6.7109375" style="16" customWidth="1"/>
    <col min="7179" max="7179" width="11.28515625" style="16" customWidth="1"/>
    <col min="7180" max="7180" width="12.28515625" style="16" customWidth="1"/>
    <col min="7181" max="7427" width="9.140625" style="16"/>
    <col min="7428" max="7428" width="3.5703125" style="16" customWidth="1"/>
    <col min="7429" max="7429" width="40.85546875" style="16" customWidth="1"/>
    <col min="7430" max="7430" width="5.140625" style="16" customWidth="1"/>
    <col min="7431" max="7432" width="4.28515625" style="16" customWidth="1"/>
    <col min="7433" max="7433" width="8.5703125" style="16" customWidth="1"/>
    <col min="7434" max="7434" width="6.7109375" style="16" customWidth="1"/>
    <col min="7435" max="7435" width="11.28515625" style="16" customWidth="1"/>
    <col min="7436" max="7436" width="12.28515625" style="16" customWidth="1"/>
    <col min="7437" max="7683" width="9.140625" style="16"/>
    <col min="7684" max="7684" width="3.5703125" style="16" customWidth="1"/>
    <col min="7685" max="7685" width="40.85546875" style="16" customWidth="1"/>
    <col min="7686" max="7686" width="5.140625" style="16" customWidth="1"/>
    <col min="7687" max="7688" width="4.28515625" style="16" customWidth="1"/>
    <col min="7689" max="7689" width="8.5703125" style="16" customWidth="1"/>
    <col min="7690" max="7690" width="6.7109375" style="16" customWidth="1"/>
    <col min="7691" max="7691" width="11.28515625" style="16" customWidth="1"/>
    <col min="7692" max="7692" width="12.28515625" style="16" customWidth="1"/>
    <col min="7693" max="7939" width="9.140625" style="16"/>
    <col min="7940" max="7940" width="3.5703125" style="16" customWidth="1"/>
    <col min="7941" max="7941" width="40.85546875" style="16" customWidth="1"/>
    <col min="7942" max="7942" width="5.140625" style="16" customWidth="1"/>
    <col min="7943" max="7944" width="4.28515625" style="16" customWidth="1"/>
    <col min="7945" max="7945" width="8.5703125" style="16" customWidth="1"/>
    <col min="7946" max="7946" width="6.7109375" style="16" customWidth="1"/>
    <col min="7947" max="7947" width="11.28515625" style="16" customWidth="1"/>
    <col min="7948" max="7948" width="12.28515625" style="16" customWidth="1"/>
    <col min="7949" max="8195" width="9.140625" style="16"/>
    <col min="8196" max="8196" width="3.5703125" style="16" customWidth="1"/>
    <col min="8197" max="8197" width="40.85546875" style="16" customWidth="1"/>
    <col min="8198" max="8198" width="5.140625" style="16" customWidth="1"/>
    <col min="8199" max="8200" width="4.28515625" style="16" customWidth="1"/>
    <col min="8201" max="8201" width="8.5703125" style="16" customWidth="1"/>
    <col min="8202" max="8202" width="6.7109375" style="16" customWidth="1"/>
    <col min="8203" max="8203" width="11.28515625" style="16" customWidth="1"/>
    <col min="8204" max="8204" width="12.28515625" style="16" customWidth="1"/>
    <col min="8205" max="8451" width="9.140625" style="16"/>
    <col min="8452" max="8452" width="3.5703125" style="16" customWidth="1"/>
    <col min="8453" max="8453" width="40.85546875" style="16" customWidth="1"/>
    <col min="8454" max="8454" width="5.140625" style="16" customWidth="1"/>
    <col min="8455" max="8456" width="4.28515625" style="16" customWidth="1"/>
    <col min="8457" max="8457" width="8.5703125" style="16" customWidth="1"/>
    <col min="8458" max="8458" width="6.7109375" style="16" customWidth="1"/>
    <col min="8459" max="8459" width="11.28515625" style="16" customWidth="1"/>
    <col min="8460" max="8460" width="12.28515625" style="16" customWidth="1"/>
    <col min="8461" max="8707" width="9.140625" style="16"/>
    <col min="8708" max="8708" width="3.5703125" style="16" customWidth="1"/>
    <col min="8709" max="8709" width="40.85546875" style="16" customWidth="1"/>
    <col min="8710" max="8710" width="5.140625" style="16" customWidth="1"/>
    <col min="8711" max="8712" width="4.28515625" style="16" customWidth="1"/>
    <col min="8713" max="8713" width="8.5703125" style="16" customWidth="1"/>
    <col min="8714" max="8714" width="6.7109375" style="16" customWidth="1"/>
    <col min="8715" max="8715" width="11.28515625" style="16" customWidth="1"/>
    <col min="8716" max="8716" width="12.28515625" style="16" customWidth="1"/>
    <col min="8717" max="8963" width="9.140625" style="16"/>
    <col min="8964" max="8964" width="3.5703125" style="16" customWidth="1"/>
    <col min="8965" max="8965" width="40.85546875" style="16" customWidth="1"/>
    <col min="8966" max="8966" width="5.140625" style="16" customWidth="1"/>
    <col min="8967" max="8968" width="4.28515625" style="16" customWidth="1"/>
    <col min="8969" max="8969" width="8.5703125" style="16" customWidth="1"/>
    <col min="8970" max="8970" width="6.7109375" style="16" customWidth="1"/>
    <col min="8971" max="8971" width="11.28515625" style="16" customWidth="1"/>
    <col min="8972" max="8972" width="12.28515625" style="16" customWidth="1"/>
    <col min="8973" max="9219" width="9.140625" style="16"/>
    <col min="9220" max="9220" width="3.5703125" style="16" customWidth="1"/>
    <col min="9221" max="9221" width="40.85546875" style="16" customWidth="1"/>
    <col min="9222" max="9222" width="5.140625" style="16" customWidth="1"/>
    <col min="9223" max="9224" width="4.28515625" style="16" customWidth="1"/>
    <col min="9225" max="9225" width="8.5703125" style="16" customWidth="1"/>
    <col min="9226" max="9226" width="6.7109375" style="16" customWidth="1"/>
    <col min="9227" max="9227" width="11.28515625" style="16" customWidth="1"/>
    <col min="9228" max="9228" width="12.28515625" style="16" customWidth="1"/>
    <col min="9229" max="9475" width="9.140625" style="16"/>
    <col min="9476" max="9476" width="3.5703125" style="16" customWidth="1"/>
    <col min="9477" max="9477" width="40.85546875" style="16" customWidth="1"/>
    <col min="9478" max="9478" width="5.140625" style="16" customWidth="1"/>
    <col min="9479" max="9480" width="4.28515625" style="16" customWidth="1"/>
    <col min="9481" max="9481" width="8.5703125" style="16" customWidth="1"/>
    <col min="9482" max="9482" width="6.7109375" style="16" customWidth="1"/>
    <col min="9483" max="9483" width="11.28515625" style="16" customWidth="1"/>
    <col min="9484" max="9484" width="12.28515625" style="16" customWidth="1"/>
    <col min="9485" max="9731" width="9.140625" style="16"/>
    <col min="9732" max="9732" width="3.5703125" style="16" customWidth="1"/>
    <col min="9733" max="9733" width="40.85546875" style="16" customWidth="1"/>
    <col min="9734" max="9734" width="5.140625" style="16" customWidth="1"/>
    <col min="9735" max="9736" width="4.28515625" style="16" customWidth="1"/>
    <col min="9737" max="9737" width="8.5703125" style="16" customWidth="1"/>
    <col min="9738" max="9738" width="6.7109375" style="16" customWidth="1"/>
    <col min="9739" max="9739" width="11.28515625" style="16" customWidth="1"/>
    <col min="9740" max="9740" width="12.28515625" style="16" customWidth="1"/>
    <col min="9741" max="9987" width="9.140625" style="16"/>
    <col min="9988" max="9988" width="3.5703125" style="16" customWidth="1"/>
    <col min="9989" max="9989" width="40.85546875" style="16" customWidth="1"/>
    <col min="9990" max="9990" width="5.140625" style="16" customWidth="1"/>
    <col min="9991" max="9992" width="4.28515625" style="16" customWidth="1"/>
    <col min="9993" max="9993" width="8.5703125" style="16" customWidth="1"/>
    <col min="9994" max="9994" width="6.7109375" style="16" customWidth="1"/>
    <col min="9995" max="9995" width="11.28515625" style="16" customWidth="1"/>
    <col min="9996" max="9996" width="12.28515625" style="16" customWidth="1"/>
    <col min="9997" max="10243" width="9.140625" style="16"/>
    <col min="10244" max="10244" width="3.5703125" style="16" customWidth="1"/>
    <col min="10245" max="10245" width="40.85546875" style="16" customWidth="1"/>
    <col min="10246" max="10246" width="5.140625" style="16" customWidth="1"/>
    <col min="10247" max="10248" width="4.28515625" style="16" customWidth="1"/>
    <col min="10249" max="10249" width="8.5703125" style="16" customWidth="1"/>
    <col min="10250" max="10250" width="6.7109375" style="16" customWidth="1"/>
    <col min="10251" max="10251" width="11.28515625" style="16" customWidth="1"/>
    <col min="10252" max="10252" width="12.28515625" style="16" customWidth="1"/>
    <col min="10253" max="10499" width="9.140625" style="16"/>
    <col min="10500" max="10500" width="3.5703125" style="16" customWidth="1"/>
    <col min="10501" max="10501" width="40.85546875" style="16" customWidth="1"/>
    <col min="10502" max="10502" width="5.140625" style="16" customWidth="1"/>
    <col min="10503" max="10504" width="4.28515625" style="16" customWidth="1"/>
    <col min="10505" max="10505" width="8.5703125" style="16" customWidth="1"/>
    <col min="10506" max="10506" width="6.7109375" style="16" customWidth="1"/>
    <col min="10507" max="10507" width="11.28515625" style="16" customWidth="1"/>
    <col min="10508" max="10508" width="12.28515625" style="16" customWidth="1"/>
    <col min="10509" max="10755" width="9.140625" style="16"/>
    <col min="10756" max="10756" width="3.5703125" style="16" customWidth="1"/>
    <col min="10757" max="10757" width="40.85546875" style="16" customWidth="1"/>
    <col min="10758" max="10758" width="5.140625" style="16" customWidth="1"/>
    <col min="10759" max="10760" width="4.28515625" style="16" customWidth="1"/>
    <col min="10761" max="10761" width="8.5703125" style="16" customWidth="1"/>
    <col min="10762" max="10762" width="6.7109375" style="16" customWidth="1"/>
    <col min="10763" max="10763" width="11.28515625" style="16" customWidth="1"/>
    <col min="10764" max="10764" width="12.28515625" style="16" customWidth="1"/>
    <col min="10765" max="11011" width="9.140625" style="16"/>
    <col min="11012" max="11012" width="3.5703125" style="16" customWidth="1"/>
    <col min="11013" max="11013" width="40.85546875" style="16" customWidth="1"/>
    <col min="11014" max="11014" width="5.140625" style="16" customWidth="1"/>
    <col min="11015" max="11016" width="4.28515625" style="16" customWidth="1"/>
    <col min="11017" max="11017" width="8.5703125" style="16" customWidth="1"/>
    <col min="11018" max="11018" width="6.7109375" style="16" customWidth="1"/>
    <col min="11019" max="11019" width="11.28515625" style="16" customWidth="1"/>
    <col min="11020" max="11020" width="12.28515625" style="16" customWidth="1"/>
    <col min="11021" max="11267" width="9.140625" style="16"/>
    <col min="11268" max="11268" width="3.5703125" style="16" customWidth="1"/>
    <col min="11269" max="11269" width="40.85546875" style="16" customWidth="1"/>
    <col min="11270" max="11270" width="5.140625" style="16" customWidth="1"/>
    <col min="11271" max="11272" width="4.28515625" style="16" customWidth="1"/>
    <col min="11273" max="11273" width="8.5703125" style="16" customWidth="1"/>
    <col min="11274" max="11274" width="6.7109375" style="16" customWidth="1"/>
    <col min="11275" max="11275" width="11.28515625" style="16" customWidth="1"/>
    <col min="11276" max="11276" width="12.28515625" style="16" customWidth="1"/>
    <col min="11277" max="11523" width="9.140625" style="16"/>
    <col min="11524" max="11524" width="3.5703125" style="16" customWidth="1"/>
    <col min="11525" max="11525" width="40.85546875" style="16" customWidth="1"/>
    <col min="11526" max="11526" width="5.140625" style="16" customWidth="1"/>
    <col min="11527" max="11528" width="4.28515625" style="16" customWidth="1"/>
    <col min="11529" max="11529" width="8.5703125" style="16" customWidth="1"/>
    <col min="11530" max="11530" width="6.7109375" style="16" customWidth="1"/>
    <col min="11531" max="11531" width="11.28515625" style="16" customWidth="1"/>
    <col min="11532" max="11532" width="12.28515625" style="16" customWidth="1"/>
    <col min="11533" max="11779" width="9.140625" style="16"/>
    <col min="11780" max="11780" width="3.5703125" style="16" customWidth="1"/>
    <col min="11781" max="11781" width="40.85546875" style="16" customWidth="1"/>
    <col min="11782" max="11782" width="5.140625" style="16" customWidth="1"/>
    <col min="11783" max="11784" width="4.28515625" style="16" customWidth="1"/>
    <col min="11785" max="11785" width="8.5703125" style="16" customWidth="1"/>
    <col min="11786" max="11786" width="6.7109375" style="16" customWidth="1"/>
    <col min="11787" max="11787" width="11.28515625" style="16" customWidth="1"/>
    <col min="11788" max="11788" width="12.28515625" style="16" customWidth="1"/>
    <col min="11789" max="12035" width="9.140625" style="16"/>
    <col min="12036" max="12036" width="3.5703125" style="16" customWidth="1"/>
    <col min="12037" max="12037" width="40.85546875" style="16" customWidth="1"/>
    <col min="12038" max="12038" width="5.140625" style="16" customWidth="1"/>
    <col min="12039" max="12040" width="4.28515625" style="16" customWidth="1"/>
    <col min="12041" max="12041" width="8.5703125" style="16" customWidth="1"/>
    <col min="12042" max="12042" width="6.7109375" style="16" customWidth="1"/>
    <col min="12043" max="12043" width="11.28515625" style="16" customWidth="1"/>
    <col min="12044" max="12044" width="12.28515625" style="16" customWidth="1"/>
    <col min="12045" max="12291" width="9.140625" style="16"/>
    <col min="12292" max="12292" width="3.5703125" style="16" customWidth="1"/>
    <col min="12293" max="12293" width="40.85546875" style="16" customWidth="1"/>
    <col min="12294" max="12294" width="5.140625" style="16" customWidth="1"/>
    <col min="12295" max="12296" width="4.28515625" style="16" customWidth="1"/>
    <col min="12297" max="12297" width="8.5703125" style="16" customWidth="1"/>
    <col min="12298" max="12298" width="6.7109375" style="16" customWidth="1"/>
    <col min="12299" max="12299" width="11.28515625" style="16" customWidth="1"/>
    <col min="12300" max="12300" width="12.28515625" style="16" customWidth="1"/>
    <col min="12301" max="12547" width="9.140625" style="16"/>
    <col min="12548" max="12548" width="3.5703125" style="16" customWidth="1"/>
    <col min="12549" max="12549" width="40.85546875" style="16" customWidth="1"/>
    <col min="12550" max="12550" width="5.140625" style="16" customWidth="1"/>
    <col min="12551" max="12552" width="4.28515625" style="16" customWidth="1"/>
    <col min="12553" max="12553" width="8.5703125" style="16" customWidth="1"/>
    <col min="12554" max="12554" width="6.7109375" style="16" customWidth="1"/>
    <col min="12555" max="12555" width="11.28515625" style="16" customWidth="1"/>
    <col min="12556" max="12556" width="12.28515625" style="16" customWidth="1"/>
    <col min="12557" max="12803" width="9.140625" style="16"/>
    <col min="12804" max="12804" width="3.5703125" style="16" customWidth="1"/>
    <col min="12805" max="12805" width="40.85546875" style="16" customWidth="1"/>
    <col min="12806" max="12806" width="5.140625" style="16" customWidth="1"/>
    <col min="12807" max="12808" width="4.28515625" style="16" customWidth="1"/>
    <col min="12809" max="12809" width="8.5703125" style="16" customWidth="1"/>
    <col min="12810" max="12810" width="6.7109375" style="16" customWidth="1"/>
    <col min="12811" max="12811" width="11.28515625" style="16" customWidth="1"/>
    <col min="12812" max="12812" width="12.28515625" style="16" customWidth="1"/>
    <col min="12813" max="13059" width="9.140625" style="16"/>
    <col min="13060" max="13060" width="3.5703125" style="16" customWidth="1"/>
    <col min="13061" max="13061" width="40.85546875" style="16" customWidth="1"/>
    <col min="13062" max="13062" width="5.140625" style="16" customWidth="1"/>
    <col min="13063" max="13064" width="4.28515625" style="16" customWidth="1"/>
    <col min="13065" max="13065" width="8.5703125" style="16" customWidth="1"/>
    <col min="13066" max="13066" width="6.7109375" style="16" customWidth="1"/>
    <col min="13067" max="13067" width="11.28515625" style="16" customWidth="1"/>
    <col min="13068" max="13068" width="12.28515625" style="16" customWidth="1"/>
    <col min="13069" max="13315" width="9.140625" style="16"/>
    <col min="13316" max="13316" width="3.5703125" style="16" customWidth="1"/>
    <col min="13317" max="13317" width="40.85546875" style="16" customWidth="1"/>
    <col min="13318" max="13318" width="5.140625" style="16" customWidth="1"/>
    <col min="13319" max="13320" width="4.28515625" style="16" customWidth="1"/>
    <col min="13321" max="13321" width="8.5703125" style="16" customWidth="1"/>
    <col min="13322" max="13322" width="6.7109375" style="16" customWidth="1"/>
    <col min="13323" max="13323" width="11.28515625" style="16" customWidth="1"/>
    <col min="13324" max="13324" width="12.28515625" style="16" customWidth="1"/>
    <col min="13325" max="13571" width="9.140625" style="16"/>
    <col min="13572" max="13572" width="3.5703125" style="16" customWidth="1"/>
    <col min="13573" max="13573" width="40.85546875" style="16" customWidth="1"/>
    <col min="13574" max="13574" width="5.140625" style="16" customWidth="1"/>
    <col min="13575" max="13576" width="4.28515625" style="16" customWidth="1"/>
    <col min="13577" max="13577" width="8.5703125" style="16" customWidth="1"/>
    <col min="13578" max="13578" width="6.7109375" style="16" customWidth="1"/>
    <col min="13579" max="13579" width="11.28515625" style="16" customWidth="1"/>
    <col min="13580" max="13580" width="12.28515625" style="16" customWidth="1"/>
    <col min="13581" max="13827" width="9.140625" style="16"/>
    <col min="13828" max="13828" width="3.5703125" style="16" customWidth="1"/>
    <col min="13829" max="13829" width="40.85546875" style="16" customWidth="1"/>
    <col min="13830" max="13830" width="5.140625" style="16" customWidth="1"/>
    <col min="13831" max="13832" width="4.28515625" style="16" customWidth="1"/>
    <col min="13833" max="13833" width="8.5703125" style="16" customWidth="1"/>
    <col min="13834" max="13834" width="6.7109375" style="16" customWidth="1"/>
    <col min="13835" max="13835" width="11.28515625" style="16" customWidth="1"/>
    <col min="13836" max="13836" width="12.28515625" style="16" customWidth="1"/>
    <col min="13837" max="14083" width="9.140625" style="16"/>
    <col min="14084" max="14084" width="3.5703125" style="16" customWidth="1"/>
    <col min="14085" max="14085" width="40.85546875" style="16" customWidth="1"/>
    <col min="14086" max="14086" width="5.140625" style="16" customWidth="1"/>
    <col min="14087" max="14088" width="4.28515625" style="16" customWidth="1"/>
    <col min="14089" max="14089" width="8.5703125" style="16" customWidth="1"/>
    <col min="14090" max="14090" width="6.7109375" style="16" customWidth="1"/>
    <col min="14091" max="14091" width="11.28515625" style="16" customWidth="1"/>
    <col min="14092" max="14092" width="12.28515625" style="16" customWidth="1"/>
    <col min="14093" max="14339" width="9.140625" style="16"/>
    <col min="14340" max="14340" width="3.5703125" style="16" customWidth="1"/>
    <col min="14341" max="14341" width="40.85546875" style="16" customWidth="1"/>
    <col min="14342" max="14342" width="5.140625" style="16" customWidth="1"/>
    <col min="14343" max="14344" width="4.28515625" style="16" customWidth="1"/>
    <col min="14345" max="14345" width="8.5703125" style="16" customWidth="1"/>
    <col min="14346" max="14346" width="6.7109375" style="16" customWidth="1"/>
    <col min="14347" max="14347" width="11.28515625" style="16" customWidth="1"/>
    <col min="14348" max="14348" width="12.28515625" style="16" customWidth="1"/>
    <col min="14349" max="14595" width="9.140625" style="16"/>
    <col min="14596" max="14596" width="3.5703125" style="16" customWidth="1"/>
    <col min="14597" max="14597" width="40.85546875" style="16" customWidth="1"/>
    <col min="14598" max="14598" width="5.140625" style="16" customWidth="1"/>
    <col min="14599" max="14600" width="4.28515625" style="16" customWidth="1"/>
    <col min="14601" max="14601" width="8.5703125" style="16" customWidth="1"/>
    <col min="14602" max="14602" width="6.7109375" style="16" customWidth="1"/>
    <col min="14603" max="14603" width="11.28515625" style="16" customWidth="1"/>
    <col min="14604" max="14604" width="12.28515625" style="16" customWidth="1"/>
    <col min="14605" max="14851" width="9.140625" style="16"/>
    <col min="14852" max="14852" width="3.5703125" style="16" customWidth="1"/>
    <col min="14853" max="14853" width="40.85546875" style="16" customWidth="1"/>
    <col min="14854" max="14854" width="5.140625" style="16" customWidth="1"/>
    <col min="14855" max="14856" width="4.28515625" style="16" customWidth="1"/>
    <col min="14857" max="14857" width="8.5703125" style="16" customWidth="1"/>
    <col min="14858" max="14858" width="6.7109375" style="16" customWidth="1"/>
    <col min="14859" max="14859" width="11.28515625" style="16" customWidth="1"/>
    <col min="14860" max="14860" width="12.28515625" style="16" customWidth="1"/>
    <col min="14861" max="15107" width="9.140625" style="16"/>
    <col min="15108" max="15108" width="3.5703125" style="16" customWidth="1"/>
    <col min="15109" max="15109" width="40.85546875" style="16" customWidth="1"/>
    <col min="15110" max="15110" width="5.140625" style="16" customWidth="1"/>
    <col min="15111" max="15112" width="4.28515625" style="16" customWidth="1"/>
    <col min="15113" max="15113" width="8.5703125" style="16" customWidth="1"/>
    <col min="15114" max="15114" width="6.7109375" style="16" customWidth="1"/>
    <col min="15115" max="15115" width="11.28515625" style="16" customWidth="1"/>
    <col min="15116" max="15116" width="12.28515625" style="16" customWidth="1"/>
    <col min="15117" max="15363" width="9.140625" style="16"/>
    <col min="15364" max="15364" width="3.5703125" style="16" customWidth="1"/>
    <col min="15365" max="15365" width="40.85546875" style="16" customWidth="1"/>
    <col min="15366" max="15366" width="5.140625" style="16" customWidth="1"/>
    <col min="15367" max="15368" width="4.28515625" style="16" customWidth="1"/>
    <col min="15369" max="15369" width="8.5703125" style="16" customWidth="1"/>
    <col min="15370" max="15370" width="6.7109375" style="16" customWidth="1"/>
    <col min="15371" max="15371" width="11.28515625" style="16" customWidth="1"/>
    <col min="15372" max="15372" width="12.28515625" style="16" customWidth="1"/>
    <col min="15373" max="15619" width="9.140625" style="16"/>
    <col min="15620" max="15620" width="3.5703125" style="16" customWidth="1"/>
    <col min="15621" max="15621" width="40.85546875" style="16" customWidth="1"/>
    <col min="15622" max="15622" width="5.140625" style="16" customWidth="1"/>
    <col min="15623" max="15624" width="4.28515625" style="16" customWidth="1"/>
    <col min="15625" max="15625" width="8.5703125" style="16" customWidth="1"/>
    <col min="15626" max="15626" width="6.7109375" style="16" customWidth="1"/>
    <col min="15627" max="15627" width="11.28515625" style="16" customWidth="1"/>
    <col min="15628" max="15628" width="12.28515625" style="16" customWidth="1"/>
    <col min="15629" max="15875" width="9.140625" style="16"/>
    <col min="15876" max="15876" width="3.5703125" style="16" customWidth="1"/>
    <col min="15877" max="15877" width="40.85546875" style="16" customWidth="1"/>
    <col min="15878" max="15878" width="5.140625" style="16" customWidth="1"/>
    <col min="15879" max="15880" width="4.28515625" style="16" customWidth="1"/>
    <col min="15881" max="15881" width="8.5703125" style="16" customWidth="1"/>
    <col min="15882" max="15882" width="6.7109375" style="16" customWidth="1"/>
    <col min="15883" max="15883" width="11.28515625" style="16" customWidth="1"/>
    <col min="15884" max="15884" width="12.28515625" style="16" customWidth="1"/>
    <col min="15885" max="16131" width="9.140625" style="16"/>
    <col min="16132" max="16132" width="3.5703125" style="16" customWidth="1"/>
    <col min="16133" max="16133" width="40.85546875" style="16" customWidth="1"/>
    <col min="16134" max="16134" width="5.140625" style="16" customWidth="1"/>
    <col min="16135" max="16136" width="4.28515625" style="16" customWidth="1"/>
    <col min="16137" max="16137" width="8.5703125" style="16" customWidth="1"/>
    <col min="16138" max="16138" width="6.7109375" style="16" customWidth="1"/>
    <col min="16139" max="16139" width="11.28515625" style="16" customWidth="1"/>
    <col min="16140" max="16140" width="12.28515625" style="16" customWidth="1"/>
    <col min="16141" max="16384" width="9.140625" style="16"/>
  </cols>
  <sheetData>
    <row r="1" spans="3:14" ht="144.75" customHeight="1">
      <c r="C1" s="177"/>
      <c r="D1" s="178"/>
      <c r="E1" s="179"/>
      <c r="F1" s="179"/>
      <c r="G1" s="179"/>
      <c r="H1" s="179"/>
      <c r="I1" s="179"/>
      <c r="J1" s="179"/>
      <c r="K1" s="179"/>
      <c r="L1" s="179" t="s">
        <v>302</v>
      </c>
      <c r="M1" s="180"/>
      <c r="N1" s="180"/>
    </row>
    <row r="2" spans="3:14" ht="409.6" customHeight="1">
      <c r="C2" s="181"/>
      <c r="D2" s="182"/>
      <c r="E2" s="183"/>
      <c r="F2" s="183"/>
      <c r="G2" s="183"/>
      <c r="H2" s="183"/>
      <c r="I2" s="257"/>
      <c r="J2" s="258"/>
      <c r="K2" s="259" t="s">
        <v>322</v>
      </c>
      <c r="L2" s="260"/>
      <c r="M2" s="184"/>
      <c r="N2" s="180"/>
    </row>
    <row r="3" spans="3:14" ht="114.75" customHeight="1">
      <c r="C3" s="181"/>
      <c r="D3" s="182"/>
      <c r="E3" s="183"/>
      <c r="F3" s="183"/>
      <c r="G3" s="183"/>
      <c r="H3" s="183"/>
      <c r="I3" s="185"/>
      <c r="J3" s="185"/>
      <c r="K3" s="185"/>
      <c r="L3" s="185"/>
      <c r="M3" s="184"/>
      <c r="N3" s="180"/>
    </row>
    <row r="4" spans="3:14" s="3" customFormat="1" ht="144" customHeight="1">
      <c r="C4" s="254" t="s">
        <v>183</v>
      </c>
      <c r="D4" s="254"/>
      <c r="E4" s="254"/>
      <c r="F4" s="254"/>
      <c r="G4" s="254"/>
      <c r="H4" s="254"/>
      <c r="I4" s="254"/>
      <c r="J4" s="254"/>
      <c r="K4" s="254"/>
      <c r="L4" s="255"/>
      <c r="M4" s="186"/>
      <c r="N4" s="187"/>
    </row>
    <row r="5" spans="3:14" s="17" customFormat="1" ht="87">
      <c r="C5" s="188"/>
      <c r="D5" s="188"/>
      <c r="E5" s="188"/>
      <c r="F5" s="188"/>
      <c r="G5" s="188"/>
      <c r="H5" s="189"/>
      <c r="I5" s="256" t="s">
        <v>158</v>
      </c>
      <c r="J5" s="256"/>
      <c r="K5" s="256"/>
      <c r="L5" s="256"/>
      <c r="M5" s="190"/>
      <c r="N5" s="191"/>
    </row>
    <row r="6" spans="3:14" s="19" customFormat="1" ht="322.5" customHeight="1">
      <c r="C6" s="192" t="s">
        <v>70</v>
      </c>
      <c r="D6" s="192" t="s">
        <v>71</v>
      </c>
      <c r="E6" s="193" t="s">
        <v>173</v>
      </c>
      <c r="F6" s="193" t="s">
        <v>174</v>
      </c>
      <c r="G6" s="193" t="s">
        <v>175</v>
      </c>
      <c r="H6" s="193" t="s">
        <v>176</v>
      </c>
      <c r="I6" s="193" t="s">
        <v>177</v>
      </c>
      <c r="J6" s="193" t="s">
        <v>209</v>
      </c>
      <c r="K6" s="193" t="s">
        <v>3</v>
      </c>
      <c r="L6" s="192" t="s">
        <v>285</v>
      </c>
      <c r="M6" s="194"/>
      <c r="N6" s="195"/>
    </row>
    <row r="7" spans="3:14" s="17" customFormat="1" ht="87">
      <c r="C7" s="196"/>
      <c r="D7" s="196"/>
      <c r="E7" s="197"/>
      <c r="F7" s="197"/>
      <c r="G7" s="197"/>
      <c r="H7" s="197"/>
      <c r="I7" s="197"/>
      <c r="J7" s="197"/>
      <c r="K7" s="196"/>
      <c r="L7" s="196"/>
      <c r="M7" s="190"/>
      <c r="N7" s="191"/>
    </row>
    <row r="8" spans="3:14" s="17" customFormat="1" ht="120.75" customHeight="1">
      <c r="C8" s="196">
        <v>1</v>
      </c>
      <c r="D8" s="103" t="s">
        <v>210</v>
      </c>
      <c r="E8" s="198" t="s">
        <v>211</v>
      </c>
      <c r="F8" s="198" t="s">
        <v>212</v>
      </c>
      <c r="G8" s="198" t="s">
        <v>213</v>
      </c>
      <c r="H8" s="198" t="s">
        <v>214</v>
      </c>
      <c r="I8" s="198" t="s">
        <v>215</v>
      </c>
      <c r="J8" s="199">
        <f>J9+J13+J22</f>
        <v>1535900</v>
      </c>
      <c r="K8" s="199">
        <f>K9+K13+K22</f>
        <v>0</v>
      </c>
      <c r="L8" s="200">
        <f t="shared" ref="L8:L13" si="0">J8+K8</f>
        <v>1535900</v>
      </c>
      <c r="M8" s="190"/>
      <c r="N8" s="191"/>
    </row>
    <row r="9" spans="3:14" s="17" customFormat="1" ht="226.5" customHeight="1">
      <c r="C9" s="196">
        <f>C8+1</f>
        <v>2</v>
      </c>
      <c r="D9" s="104" t="s">
        <v>266</v>
      </c>
      <c r="E9" s="198" t="s">
        <v>211</v>
      </c>
      <c r="F9" s="198" t="s">
        <v>212</v>
      </c>
      <c r="G9" s="198" t="s">
        <v>233</v>
      </c>
      <c r="H9" s="201"/>
      <c r="I9" s="201"/>
      <c r="J9" s="199">
        <f t="shared" ref="J9:K11" si="1">J10</f>
        <v>371010</v>
      </c>
      <c r="K9" s="199">
        <f t="shared" si="1"/>
        <v>0</v>
      </c>
      <c r="L9" s="200">
        <f t="shared" si="0"/>
        <v>371010</v>
      </c>
      <c r="M9" s="190"/>
      <c r="N9" s="191"/>
    </row>
    <row r="10" spans="3:14" s="17" customFormat="1" ht="107.25" customHeight="1">
      <c r="C10" s="196">
        <f t="shared" ref="C10:C31" si="2">C9+1</f>
        <v>3</v>
      </c>
      <c r="D10" s="105" t="s">
        <v>246</v>
      </c>
      <c r="E10" s="197" t="s">
        <v>211</v>
      </c>
      <c r="F10" s="202" t="s">
        <v>212</v>
      </c>
      <c r="G10" s="202" t="s">
        <v>233</v>
      </c>
      <c r="H10" s="203" t="s">
        <v>265</v>
      </c>
      <c r="I10" s="203"/>
      <c r="J10" s="204">
        <f t="shared" si="1"/>
        <v>371010</v>
      </c>
      <c r="K10" s="204">
        <f t="shared" si="1"/>
        <v>0</v>
      </c>
      <c r="L10" s="205">
        <f t="shared" si="0"/>
        <v>371010</v>
      </c>
      <c r="M10" s="190"/>
      <c r="N10" s="191"/>
    </row>
    <row r="11" spans="3:14" s="17" customFormat="1" ht="217.5" customHeight="1">
      <c r="C11" s="196">
        <f t="shared" si="2"/>
        <v>4</v>
      </c>
      <c r="D11" s="106" t="s">
        <v>247</v>
      </c>
      <c r="E11" s="197" t="s">
        <v>211</v>
      </c>
      <c r="F11" s="202" t="s">
        <v>212</v>
      </c>
      <c r="G11" s="202" t="s">
        <v>233</v>
      </c>
      <c r="H11" s="203" t="s">
        <v>258</v>
      </c>
      <c r="I11" s="203" t="s">
        <v>215</v>
      </c>
      <c r="J11" s="204">
        <f t="shared" si="1"/>
        <v>371010</v>
      </c>
      <c r="K11" s="204">
        <f t="shared" si="1"/>
        <v>0</v>
      </c>
      <c r="L11" s="205">
        <f t="shared" si="0"/>
        <v>371010</v>
      </c>
      <c r="M11" s="190"/>
      <c r="N11" s="191"/>
    </row>
    <row r="12" spans="3:14" s="17" customFormat="1" ht="267.75" customHeight="1">
      <c r="C12" s="196">
        <f t="shared" si="2"/>
        <v>5</v>
      </c>
      <c r="D12" s="107" t="s">
        <v>217</v>
      </c>
      <c r="E12" s="197" t="s">
        <v>211</v>
      </c>
      <c r="F12" s="202" t="s">
        <v>212</v>
      </c>
      <c r="G12" s="202" t="s">
        <v>233</v>
      </c>
      <c r="H12" s="203" t="s">
        <v>258</v>
      </c>
      <c r="I12" s="203" t="s">
        <v>218</v>
      </c>
      <c r="J12" s="204">
        <v>371010</v>
      </c>
      <c r="K12" s="204"/>
      <c r="L12" s="205">
        <f t="shared" si="0"/>
        <v>371010</v>
      </c>
      <c r="M12" s="190"/>
      <c r="N12" s="191"/>
    </row>
    <row r="13" spans="3:14" s="17" customFormat="1" ht="294" customHeight="1">
      <c r="C13" s="196">
        <f t="shared" si="2"/>
        <v>6</v>
      </c>
      <c r="D13" s="103" t="s">
        <v>65</v>
      </c>
      <c r="E13" s="198" t="s">
        <v>211</v>
      </c>
      <c r="F13" s="206" t="s">
        <v>212</v>
      </c>
      <c r="G13" s="206" t="s">
        <v>216</v>
      </c>
      <c r="H13" s="207" t="s">
        <v>214</v>
      </c>
      <c r="I13" s="207"/>
      <c r="J13" s="199">
        <f>J14</f>
        <v>1161890</v>
      </c>
      <c r="K13" s="199">
        <f>K14</f>
        <v>0</v>
      </c>
      <c r="L13" s="200">
        <f t="shared" si="0"/>
        <v>1161890</v>
      </c>
      <c r="M13" s="190"/>
      <c r="N13" s="191"/>
    </row>
    <row r="14" spans="3:14" s="17" customFormat="1" ht="276.75" customHeight="1">
      <c r="C14" s="196">
        <f t="shared" si="2"/>
        <v>7</v>
      </c>
      <c r="D14" s="108" t="s">
        <v>269</v>
      </c>
      <c r="E14" s="197" t="s">
        <v>211</v>
      </c>
      <c r="F14" s="202" t="s">
        <v>212</v>
      </c>
      <c r="G14" s="202" t="s">
        <v>216</v>
      </c>
      <c r="H14" s="203" t="s">
        <v>252</v>
      </c>
      <c r="I14" s="203"/>
      <c r="J14" s="204">
        <f>J15</f>
        <v>1161890</v>
      </c>
      <c r="K14" s="204">
        <f>K15</f>
        <v>0</v>
      </c>
      <c r="L14" s="205">
        <f t="shared" ref="L14:L21" si="3">J14+K14</f>
        <v>1161890</v>
      </c>
      <c r="M14" s="190"/>
      <c r="N14" s="191"/>
    </row>
    <row r="15" spans="3:14" s="17" customFormat="1" ht="298.5" customHeight="1">
      <c r="C15" s="196">
        <f t="shared" si="2"/>
        <v>8</v>
      </c>
      <c r="D15" s="108" t="s">
        <v>286</v>
      </c>
      <c r="E15" s="197" t="s">
        <v>211</v>
      </c>
      <c r="F15" s="202" t="s">
        <v>212</v>
      </c>
      <c r="G15" s="202" t="s">
        <v>216</v>
      </c>
      <c r="H15" s="203" t="s">
        <v>253</v>
      </c>
      <c r="I15" s="203" t="s">
        <v>215</v>
      </c>
      <c r="J15" s="204">
        <f>J16+J17+J18+J19+J20+J21</f>
        <v>1161890</v>
      </c>
      <c r="K15" s="204">
        <f>K16+K17+K18+K19+K20+K21</f>
        <v>0</v>
      </c>
      <c r="L15" s="205">
        <f t="shared" si="3"/>
        <v>1161890</v>
      </c>
      <c r="M15" s="190"/>
      <c r="N15" s="191"/>
    </row>
    <row r="16" spans="3:14" s="17" customFormat="1" ht="257.25" customHeight="1">
      <c r="C16" s="196">
        <f t="shared" si="2"/>
        <v>9</v>
      </c>
      <c r="D16" s="109" t="s">
        <v>217</v>
      </c>
      <c r="E16" s="197" t="s">
        <v>211</v>
      </c>
      <c r="F16" s="202" t="s">
        <v>212</v>
      </c>
      <c r="G16" s="202" t="s">
        <v>216</v>
      </c>
      <c r="H16" s="203" t="s">
        <v>253</v>
      </c>
      <c r="I16" s="203" t="s">
        <v>218</v>
      </c>
      <c r="J16" s="204">
        <v>897440</v>
      </c>
      <c r="K16" s="204"/>
      <c r="L16" s="205">
        <f t="shared" si="3"/>
        <v>897440</v>
      </c>
      <c r="M16" s="190"/>
      <c r="N16" s="191"/>
    </row>
    <row r="17" spans="3:14" s="17" customFormat="1" ht="206.25" customHeight="1">
      <c r="C17" s="196">
        <f t="shared" si="2"/>
        <v>10</v>
      </c>
      <c r="D17" s="110" t="s">
        <v>251</v>
      </c>
      <c r="E17" s="197" t="s">
        <v>211</v>
      </c>
      <c r="F17" s="202" t="s">
        <v>212</v>
      </c>
      <c r="G17" s="202" t="s">
        <v>216</v>
      </c>
      <c r="H17" s="203" t="s">
        <v>253</v>
      </c>
      <c r="I17" s="203" t="s">
        <v>219</v>
      </c>
      <c r="J17" s="204">
        <v>1000</v>
      </c>
      <c r="K17" s="204"/>
      <c r="L17" s="205">
        <f t="shared" si="3"/>
        <v>1000</v>
      </c>
      <c r="M17" s="190"/>
      <c r="N17" s="191"/>
    </row>
    <row r="18" spans="3:14" s="17" customFormat="1" ht="254.25" customHeight="1">
      <c r="C18" s="196">
        <f t="shared" si="2"/>
        <v>11</v>
      </c>
      <c r="D18" s="110" t="s">
        <v>220</v>
      </c>
      <c r="E18" s="197" t="s">
        <v>211</v>
      </c>
      <c r="F18" s="202" t="s">
        <v>212</v>
      </c>
      <c r="G18" s="202" t="s">
        <v>216</v>
      </c>
      <c r="H18" s="203" t="s">
        <v>253</v>
      </c>
      <c r="I18" s="203" t="s">
        <v>221</v>
      </c>
      <c r="J18" s="204">
        <v>58000</v>
      </c>
      <c r="K18" s="204"/>
      <c r="L18" s="205">
        <f t="shared" si="3"/>
        <v>58000</v>
      </c>
      <c r="M18" s="190"/>
      <c r="N18" s="191"/>
    </row>
    <row r="19" spans="3:14" s="17" customFormat="1" ht="146.25" customHeight="1">
      <c r="C19" s="196">
        <f t="shared" si="2"/>
        <v>12</v>
      </c>
      <c r="D19" s="110" t="s">
        <v>222</v>
      </c>
      <c r="E19" s="197" t="s">
        <v>211</v>
      </c>
      <c r="F19" s="202" t="s">
        <v>212</v>
      </c>
      <c r="G19" s="202" t="s">
        <v>216</v>
      </c>
      <c r="H19" s="203" t="s">
        <v>253</v>
      </c>
      <c r="I19" s="203" t="s">
        <v>223</v>
      </c>
      <c r="J19" s="204">
        <v>194450</v>
      </c>
      <c r="K19" s="204"/>
      <c r="L19" s="205">
        <f t="shared" si="3"/>
        <v>194450</v>
      </c>
      <c r="M19" s="190"/>
      <c r="N19" s="191"/>
    </row>
    <row r="20" spans="3:14" s="17" customFormat="1" ht="155.25">
      <c r="C20" s="196">
        <f t="shared" si="2"/>
        <v>13</v>
      </c>
      <c r="D20" s="110" t="s">
        <v>224</v>
      </c>
      <c r="E20" s="197" t="s">
        <v>211</v>
      </c>
      <c r="F20" s="202" t="s">
        <v>212</v>
      </c>
      <c r="G20" s="202" t="s">
        <v>216</v>
      </c>
      <c r="H20" s="203" t="s">
        <v>253</v>
      </c>
      <c r="I20" s="203" t="s">
        <v>225</v>
      </c>
      <c r="J20" s="204">
        <v>10000</v>
      </c>
      <c r="K20" s="204"/>
      <c r="L20" s="205">
        <f t="shared" si="3"/>
        <v>10000</v>
      </c>
      <c r="M20" s="190"/>
      <c r="N20" s="191"/>
    </row>
    <row r="21" spans="3:14" s="17" customFormat="1" ht="103.5" customHeight="1">
      <c r="C21" s="196">
        <f t="shared" si="2"/>
        <v>14</v>
      </c>
      <c r="D21" s="110" t="s">
        <v>226</v>
      </c>
      <c r="E21" s="197" t="s">
        <v>211</v>
      </c>
      <c r="F21" s="202" t="s">
        <v>212</v>
      </c>
      <c r="G21" s="202" t="s">
        <v>216</v>
      </c>
      <c r="H21" s="203" t="s">
        <v>253</v>
      </c>
      <c r="I21" s="203" t="s">
        <v>227</v>
      </c>
      <c r="J21" s="204">
        <v>1000</v>
      </c>
      <c r="K21" s="204"/>
      <c r="L21" s="205">
        <f t="shared" si="3"/>
        <v>1000</v>
      </c>
      <c r="M21" s="190"/>
      <c r="N21" s="191"/>
    </row>
    <row r="22" spans="3:14" s="17" customFormat="1" ht="108" customHeight="1">
      <c r="C22" s="196">
        <f t="shared" si="2"/>
        <v>15</v>
      </c>
      <c r="D22" s="111" t="s">
        <v>228</v>
      </c>
      <c r="E22" s="198" t="s">
        <v>211</v>
      </c>
      <c r="F22" s="206" t="s">
        <v>212</v>
      </c>
      <c r="G22" s="206" t="s">
        <v>229</v>
      </c>
      <c r="H22" s="206"/>
      <c r="I22" s="206"/>
      <c r="J22" s="200">
        <f t="shared" ref="J22:K24" si="4">J23</f>
        <v>3000</v>
      </c>
      <c r="K22" s="200">
        <f t="shared" si="4"/>
        <v>0</v>
      </c>
      <c r="L22" s="208">
        <f t="shared" ref="L22:L29" si="5">J22+K22</f>
        <v>3000</v>
      </c>
      <c r="M22" s="190"/>
      <c r="N22" s="191"/>
    </row>
    <row r="23" spans="3:14" s="17" customFormat="1" ht="112.5" customHeight="1">
      <c r="C23" s="196">
        <f t="shared" si="2"/>
        <v>16</v>
      </c>
      <c r="D23" s="112" t="s">
        <v>246</v>
      </c>
      <c r="E23" s="197" t="s">
        <v>211</v>
      </c>
      <c r="F23" s="202" t="s">
        <v>212</v>
      </c>
      <c r="G23" s="202" t="s">
        <v>229</v>
      </c>
      <c r="H23" s="202" t="s">
        <v>265</v>
      </c>
      <c r="I23" s="202" t="s">
        <v>215</v>
      </c>
      <c r="J23" s="205">
        <f t="shared" si="4"/>
        <v>3000</v>
      </c>
      <c r="K23" s="209">
        <f t="shared" si="4"/>
        <v>0</v>
      </c>
      <c r="L23" s="209">
        <f t="shared" si="5"/>
        <v>3000</v>
      </c>
      <c r="M23" s="190"/>
      <c r="N23" s="191"/>
    </row>
    <row r="24" spans="3:14" s="17" customFormat="1" ht="144.75" customHeight="1">
      <c r="C24" s="196">
        <f t="shared" si="2"/>
        <v>17</v>
      </c>
      <c r="D24" s="113" t="s">
        <v>230</v>
      </c>
      <c r="E24" s="197" t="s">
        <v>211</v>
      </c>
      <c r="F24" s="202" t="s">
        <v>212</v>
      </c>
      <c r="G24" s="202" t="s">
        <v>229</v>
      </c>
      <c r="H24" s="202" t="s">
        <v>259</v>
      </c>
      <c r="I24" s="202" t="s">
        <v>215</v>
      </c>
      <c r="J24" s="205">
        <f t="shared" si="4"/>
        <v>3000</v>
      </c>
      <c r="K24" s="209">
        <f t="shared" si="4"/>
        <v>0</v>
      </c>
      <c r="L24" s="209">
        <f t="shared" si="5"/>
        <v>3000</v>
      </c>
      <c r="M24" s="190"/>
      <c r="N24" s="191"/>
    </row>
    <row r="25" spans="3:14" s="17" customFormat="1" ht="91.5" customHeight="1">
      <c r="C25" s="196">
        <f t="shared" si="2"/>
        <v>18</v>
      </c>
      <c r="D25" s="110" t="s">
        <v>231</v>
      </c>
      <c r="E25" s="197" t="s">
        <v>211</v>
      </c>
      <c r="F25" s="202" t="s">
        <v>212</v>
      </c>
      <c r="G25" s="202" t="s">
        <v>229</v>
      </c>
      <c r="H25" s="203" t="s">
        <v>259</v>
      </c>
      <c r="I25" s="203" t="s">
        <v>232</v>
      </c>
      <c r="J25" s="205">
        <v>3000</v>
      </c>
      <c r="K25" s="205"/>
      <c r="L25" s="205">
        <f t="shared" si="5"/>
        <v>3000</v>
      </c>
      <c r="M25" s="190"/>
      <c r="N25" s="191"/>
    </row>
    <row r="26" spans="3:14" s="17" customFormat="1" ht="103.5" customHeight="1">
      <c r="C26" s="196">
        <f t="shared" si="2"/>
        <v>19</v>
      </c>
      <c r="D26" s="103" t="s">
        <v>60</v>
      </c>
      <c r="E26" s="198" t="s">
        <v>211</v>
      </c>
      <c r="F26" s="206" t="s">
        <v>233</v>
      </c>
      <c r="G26" s="206" t="s">
        <v>213</v>
      </c>
      <c r="H26" s="210"/>
      <c r="I26" s="210"/>
      <c r="J26" s="200">
        <f t="shared" ref="J26:K28" si="6">J27</f>
        <v>45700</v>
      </c>
      <c r="K26" s="200">
        <f t="shared" si="6"/>
        <v>-2600</v>
      </c>
      <c r="L26" s="200">
        <f t="shared" si="5"/>
        <v>43100</v>
      </c>
      <c r="M26" s="190"/>
      <c r="N26" s="191"/>
    </row>
    <row r="27" spans="3:14" s="17" customFormat="1" ht="120.75" customHeight="1">
      <c r="C27" s="196">
        <f t="shared" si="2"/>
        <v>20</v>
      </c>
      <c r="D27" s="114" t="s">
        <v>234</v>
      </c>
      <c r="E27" s="197" t="s">
        <v>211</v>
      </c>
      <c r="F27" s="202" t="s">
        <v>233</v>
      </c>
      <c r="G27" s="202" t="s">
        <v>235</v>
      </c>
      <c r="H27" s="202" t="s">
        <v>214</v>
      </c>
      <c r="I27" s="202"/>
      <c r="J27" s="211">
        <f t="shared" si="6"/>
        <v>45700</v>
      </c>
      <c r="K27" s="211">
        <f t="shared" si="6"/>
        <v>-2600</v>
      </c>
      <c r="L27" s="205">
        <f t="shared" si="5"/>
        <v>43100</v>
      </c>
      <c r="M27" s="190"/>
      <c r="N27" s="191"/>
    </row>
    <row r="28" spans="3:14" s="17" customFormat="1" ht="90" customHeight="1">
      <c r="C28" s="196">
        <f t="shared" si="2"/>
        <v>21</v>
      </c>
      <c r="D28" s="105" t="s">
        <v>246</v>
      </c>
      <c r="E28" s="212" t="s">
        <v>211</v>
      </c>
      <c r="F28" s="202" t="s">
        <v>233</v>
      </c>
      <c r="G28" s="202" t="s">
        <v>235</v>
      </c>
      <c r="H28" s="202" t="s">
        <v>265</v>
      </c>
      <c r="I28" s="202"/>
      <c r="J28" s="211">
        <f t="shared" si="6"/>
        <v>45700</v>
      </c>
      <c r="K28" s="209">
        <f t="shared" si="6"/>
        <v>-2600</v>
      </c>
      <c r="L28" s="205">
        <f t="shared" si="5"/>
        <v>43100</v>
      </c>
      <c r="M28" s="190"/>
      <c r="N28" s="191"/>
    </row>
    <row r="29" spans="3:14" s="17" customFormat="1" ht="267" customHeight="1">
      <c r="C29" s="196">
        <f t="shared" si="2"/>
        <v>22</v>
      </c>
      <c r="D29" s="115" t="s">
        <v>236</v>
      </c>
      <c r="E29" s="212" t="s">
        <v>211</v>
      </c>
      <c r="F29" s="202" t="s">
        <v>233</v>
      </c>
      <c r="G29" s="202" t="s">
        <v>235</v>
      </c>
      <c r="H29" s="202" t="s">
        <v>245</v>
      </c>
      <c r="I29" s="202" t="s">
        <v>215</v>
      </c>
      <c r="J29" s="211">
        <f>J30+J31</f>
        <v>45700</v>
      </c>
      <c r="K29" s="209">
        <f>K30+K31</f>
        <v>-2600</v>
      </c>
      <c r="L29" s="205">
        <f t="shared" si="5"/>
        <v>43100</v>
      </c>
      <c r="M29" s="190"/>
      <c r="N29" s="191"/>
    </row>
    <row r="30" spans="3:14" s="17" customFormat="1" ht="229.5" customHeight="1">
      <c r="C30" s="196">
        <f t="shared" si="2"/>
        <v>23</v>
      </c>
      <c r="D30" s="107" t="s">
        <v>217</v>
      </c>
      <c r="E30" s="197" t="s">
        <v>211</v>
      </c>
      <c r="F30" s="202" t="s">
        <v>233</v>
      </c>
      <c r="G30" s="202" t="s">
        <v>235</v>
      </c>
      <c r="H30" s="202" t="s">
        <v>245</v>
      </c>
      <c r="I30" s="202" t="s">
        <v>218</v>
      </c>
      <c r="J30" s="211">
        <v>45000</v>
      </c>
      <c r="K30" s="209">
        <v>-1900</v>
      </c>
      <c r="L30" s="205">
        <f t="shared" ref="L30:L31" si="7">J30+K30</f>
        <v>43100</v>
      </c>
      <c r="M30" s="190"/>
      <c r="N30" s="191"/>
    </row>
    <row r="31" spans="3:14" s="17" customFormat="1" ht="139.5" customHeight="1">
      <c r="C31" s="196">
        <f t="shared" si="2"/>
        <v>24</v>
      </c>
      <c r="D31" s="110" t="s">
        <v>222</v>
      </c>
      <c r="E31" s="197" t="s">
        <v>211</v>
      </c>
      <c r="F31" s="202" t="s">
        <v>233</v>
      </c>
      <c r="G31" s="202" t="s">
        <v>235</v>
      </c>
      <c r="H31" s="202" t="s">
        <v>245</v>
      </c>
      <c r="I31" s="202" t="s">
        <v>223</v>
      </c>
      <c r="J31" s="211">
        <v>700</v>
      </c>
      <c r="K31" s="209">
        <v>-700</v>
      </c>
      <c r="L31" s="205">
        <f t="shared" si="7"/>
        <v>0</v>
      </c>
      <c r="M31" s="190"/>
      <c r="N31" s="191"/>
    </row>
    <row r="32" spans="3:14" s="17" customFormat="1" ht="139.5" customHeight="1">
      <c r="C32" s="196">
        <f>C31+1</f>
        <v>25</v>
      </c>
      <c r="D32" s="228" t="s">
        <v>318</v>
      </c>
      <c r="E32" s="197" t="s">
        <v>211</v>
      </c>
      <c r="F32" s="202" t="s">
        <v>235</v>
      </c>
      <c r="G32" s="202" t="s">
        <v>213</v>
      </c>
      <c r="H32" s="202"/>
      <c r="I32" s="202"/>
      <c r="J32" s="211">
        <f>J33</f>
        <v>0</v>
      </c>
      <c r="K32" s="209">
        <f>K33</f>
        <v>20000</v>
      </c>
      <c r="L32" s="205">
        <f>J32+K32</f>
        <v>20000</v>
      </c>
      <c r="M32" s="190"/>
      <c r="N32" s="191"/>
    </row>
    <row r="33" spans="3:14" s="17" customFormat="1" ht="250.5" customHeight="1">
      <c r="C33" s="196">
        <f t="shared" ref="C33:C63" si="8">C32+1</f>
        <v>26</v>
      </c>
      <c r="D33" s="227" t="s">
        <v>319</v>
      </c>
      <c r="E33" s="197" t="s">
        <v>211</v>
      </c>
      <c r="F33" s="202" t="s">
        <v>235</v>
      </c>
      <c r="G33" s="202" t="s">
        <v>237</v>
      </c>
      <c r="H33" s="202" t="s">
        <v>214</v>
      </c>
      <c r="I33" s="202" t="s">
        <v>215</v>
      </c>
      <c r="J33" s="211">
        <f>J34</f>
        <v>0</v>
      </c>
      <c r="K33" s="211">
        <f>K34</f>
        <v>20000</v>
      </c>
      <c r="L33" s="205">
        <f>J33+K33</f>
        <v>20000</v>
      </c>
      <c r="M33" s="190"/>
      <c r="N33" s="191"/>
    </row>
    <row r="34" spans="3:14" s="17" customFormat="1" ht="139.5" customHeight="1">
      <c r="C34" s="196">
        <f t="shared" si="8"/>
        <v>27</v>
      </c>
      <c r="D34" s="110" t="s">
        <v>222</v>
      </c>
      <c r="E34" s="197" t="s">
        <v>211</v>
      </c>
      <c r="F34" s="202" t="s">
        <v>235</v>
      </c>
      <c r="G34" s="202" t="s">
        <v>237</v>
      </c>
      <c r="H34" s="202" t="s">
        <v>259</v>
      </c>
      <c r="I34" s="202" t="s">
        <v>223</v>
      </c>
      <c r="J34" s="211"/>
      <c r="K34" s="209">
        <v>20000</v>
      </c>
      <c r="L34" s="205">
        <f>J34+K34</f>
        <v>20000</v>
      </c>
      <c r="M34" s="190"/>
      <c r="N34" s="191"/>
    </row>
    <row r="35" spans="3:14" s="17" customFormat="1" ht="102" customHeight="1">
      <c r="C35" s="196">
        <f t="shared" si="8"/>
        <v>28</v>
      </c>
      <c r="D35" s="103" t="s">
        <v>56</v>
      </c>
      <c r="E35" s="198" t="s">
        <v>211</v>
      </c>
      <c r="F35" s="206" t="s">
        <v>216</v>
      </c>
      <c r="G35" s="206" t="s">
        <v>213</v>
      </c>
      <c r="H35" s="206"/>
      <c r="I35" s="206"/>
      <c r="J35" s="200">
        <f>J36</f>
        <v>121000</v>
      </c>
      <c r="K35" s="200">
        <f>K36</f>
        <v>0</v>
      </c>
      <c r="L35" s="208">
        <f t="shared" ref="L35:L43" si="9">J35+K35</f>
        <v>121000</v>
      </c>
      <c r="M35" s="190"/>
      <c r="N35" s="191"/>
    </row>
    <row r="36" spans="3:14" s="17" customFormat="1" ht="104.25" customHeight="1">
      <c r="C36" s="196">
        <f t="shared" si="8"/>
        <v>29</v>
      </c>
      <c r="D36" s="110" t="s">
        <v>261</v>
      </c>
      <c r="E36" s="197" t="s">
        <v>211</v>
      </c>
      <c r="F36" s="213" t="s">
        <v>216</v>
      </c>
      <c r="G36" s="213" t="s">
        <v>237</v>
      </c>
      <c r="H36" s="213" t="s">
        <v>214</v>
      </c>
      <c r="I36" s="213"/>
      <c r="J36" s="205">
        <f>J37+J38</f>
        <v>121000</v>
      </c>
      <c r="K36" s="205">
        <f>K37+K38</f>
        <v>0</v>
      </c>
      <c r="L36" s="209">
        <f>J36+K36</f>
        <v>121000</v>
      </c>
      <c r="M36" s="190"/>
      <c r="N36" s="191"/>
    </row>
    <row r="37" spans="3:14" s="17" customFormat="1" ht="226.5" customHeight="1">
      <c r="C37" s="196">
        <f t="shared" si="8"/>
        <v>30</v>
      </c>
      <c r="D37" s="116" t="s">
        <v>238</v>
      </c>
      <c r="E37" s="197" t="s">
        <v>211</v>
      </c>
      <c r="F37" s="202" t="s">
        <v>216</v>
      </c>
      <c r="G37" s="202" t="s">
        <v>237</v>
      </c>
      <c r="H37" s="202" t="s">
        <v>299</v>
      </c>
      <c r="I37" s="202" t="s">
        <v>223</v>
      </c>
      <c r="J37" s="214">
        <v>61000</v>
      </c>
      <c r="K37" s="215"/>
      <c r="L37" s="209">
        <f>J37+K37</f>
        <v>61000</v>
      </c>
      <c r="M37" s="190"/>
      <c r="N37" s="191"/>
    </row>
    <row r="38" spans="3:14" s="17" customFormat="1" ht="241.5" customHeight="1">
      <c r="C38" s="196">
        <f t="shared" si="8"/>
        <v>31</v>
      </c>
      <c r="D38" s="116" t="s">
        <v>238</v>
      </c>
      <c r="E38" s="197" t="s">
        <v>211</v>
      </c>
      <c r="F38" s="202" t="s">
        <v>216</v>
      </c>
      <c r="G38" s="202" t="s">
        <v>311</v>
      </c>
      <c r="H38" s="202" t="s">
        <v>312</v>
      </c>
      <c r="I38" s="202" t="s">
        <v>223</v>
      </c>
      <c r="J38" s="214">
        <v>60000</v>
      </c>
      <c r="K38" s="215"/>
      <c r="L38" s="215">
        <f>K38</f>
        <v>0</v>
      </c>
      <c r="M38" s="190"/>
      <c r="N38" s="191"/>
    </row>
    <row r="39" spans="3:14" s="17" customFormat="1" ht="158.25" customHeight="1">
      <c r="C39" s="196">
        <f t="shared" si="8"/>
        <v>32</v>
      </c>
      <c r="D39" s="103" t="s">
        <v>52</v>
      </c>
      <c r="E39" s="198" t="s">
        <v>211</v>
      </c>
      <c r="F39" s="206" t="s">
        <v>239</v>
      </c>
      <c r="G39" s="206" t="s">
        <v>213</v>
      </c>
      <c r="H39" s="206"/>
      <c r="I39" s="206"/>
      <c r="J39" s="216">
        <f t="shared" ref="J39:K41" si="10">J40</f>
        <v>41900</v>
      </c>
      <c r="K39" s="216">
        <f t="shared" si="10"/>
        <v>0</v>
      </c>
      <c r="L39" s="216">
        <f>J39+K39</f>
        <v>41900</v>
      </c>
      <c r="M39" s="190"/>
      <c r="N39" s="191"/>
    </row>
    <row r="40" spans="3:14" s="17" customFormat="1" ht="117.75" customHeight="1">
      <c r="C40" s="196">
        <f t="shared" si="8"/>
        <v>33</v>
      </c>
      <c r="D40" s="110" t="s">
        <v>240</v>
      </c>
      <c r="E40" s="197" t="s">
        <v>211</v>
      </c>
      <c r="F40" s="202" t="s">
        <v>239</v>
      </c>
      <c r="G40" s="202" t="s">
        <v>235</v>
      </c>
      <c r="H40" s="202"/>
      <c r="I40" s="202"/>
      <c r="J40" s="204">
        <f t="shared" si="10"/>
        <v>41900</v>
      </c>
      <c r="K40" s="204">
        <f t="shared" si="10"/>
        <v>0</v>
      </c>
      <c r="L40" s="204">
        <f>J40+K40</f>
        <v>41900</v>
      </c>
      <c r="M40" s="190"/>
      <c r="N40" s="191"/>
    </row>
    <row r="41" spans="3:14" s="17" customFormat="1" ht="249.75" customHeight="1">
      <c r="C41" s="196">
        <f t="shared" si="8"/>
        <v>34</v>
      </c>
      <c r="D41" s="108" t="s">
        <v>269</v>
      </c>
      <c r="E41" s="197" t="s">
        <v>211</v>
      </c>
      <c r="F41" s="202" t="s">
        <v>239</v>
      </c>
      <c r="G41" s="202" t="s">
        <v>235</v>
      </c>
      <c r="H41" s="202" t="s">
        <v>282</v>
      </c>
      <c r="I41" s="202"/>
      <c r="J41" s="204">
        <f t="shared" si="10"/>
        <v>41900</v>
      </c>
      <c r="K41" s="204">
        <f t="shared" si="10"/>
        <v>0</v>
      </c>
      <c r="L41" s="204">
        <f>J41+K41</f>
        <v>41900</v>
      </c>
      <c r="M41" s="190"/>
      <c r="N41" s="191"/>
    </row>
    <row r="42" spans="3:14" s="17" customFormat="1" ht="409.6" customHeight="1">
      <c r="C42" s="196">
        <f t="shared" si="8"/>
        <v>35</v>
      </c>
      <c r="D42" s="117" t="s">
        <v>271</v>
      </c>
      <c r="E42" s="197" t="s">
        <v>211</v>
      </c>
      <c r="F42" s="202" t="s">
        <v>239</v>
      </c>
      <c r="G42" s="202" t="s">
        <v>235</v>
      </c>
      <c r="H42" s="202" t="s">
        <v>260</v>
      </c>
      <c r="I42" s="202" t="s">
        <v>215</v>
      </c>
      <c r="J42" s="204">
        <f>J43+J44</f>
        <v>41900</v>
      </c>
      <c r="K42" s="204">
        <f>K43+K44</f>
        <v>0</v>
      </c>
      <c r="L42" s="204">
        <f t="shared" si="9"/>
        <v>41900</v>
      </c>
      <c r="M42" s="190"/>
      <c r="N42" s="191"/>
    </row>
    <row r="43" spans="3:14" s="17" customFormat="1" ht="265.5" customHeight="1">
      <c r="C43" s="196">
        <f t="shared" si="8"/>
        <v>36</v>
      </c>
      <c r="D43" s="110" t="s">
        <v>222</v>
      </c>
      <c r="E43" s="197" t="s">
        <v>211</v>
      </c>
      <c r="F43" s="202" t="s">
        <v>239</v>
      </c>
      <c r="G43" s="202" t="s">
        <v>235</v>
      </c>
      <c r="H43" s="202" t="s">
        <v>260</v>
      </c>
      <c r="I43" s="202" t="s">
        <v>223</v>
      </c>
      <c r="J43" s="204">
        <v>36900</v>
      </c>
      <c r="K43" s="204"/>
      <c r="L43" s="204">
        <f t="shared" si="9"/>
        <v>36900</v>
      </c>
      <c r="M43" s="190"/>
      <c r="N43" s="191"/>
    </row>
    <row r="44" spans="3:14" s="17" customFormat="1" ht="265.5" customHeight="1">
      <c r="C44" s="196">
        <f t="shared" si="8"/>
        <v>37</v>
      </c>
      <c r="D44" s="110"/>
      <c r="E44" s="197" t="s">
        <v>211</v>
      </c>
      <c r="F44" s="202" t="s">
        <v>239</v>
      </c>
      <c r="G44" s="202" t="s">
        <v>239</v>
      </c>
      <c r="H44" s="202" t="s">
        <v>260</v>
      </c>
      <c r="I44" s="202" t="s">
        <v>223</v>
      </c>
      <c r="J44" s="204">
        <v>5000</v>
      </c>
      <c r="K44" s="204"/>
      <c r="L44" s="204">
        <f>J44+K44</f>
        <v>5000</v>
      </c>
      <c r="M44" s="190"/>
      <c r="N44" s="191"/>
    </row>
    <row r="45" spans="3:14" s="17" customFormat="1" ht="175.5" customHeight="1">
      <c r="C45" s="196">
        <f t="shared" si="8"/>
        <v>38</v>
      </c>
      <c r="D45" s="103" t="s">
        <v>47</v>
      </c>
      <c r="E45" s="198" t="s">
        <v>211</v>
      </c>
      <c r="F45" s="206" t="s">
        <v>241</v>
      </c>
      <c r="G45" s="206" t="s">
        <v>213</v>
      </c>
      <c r="H45" s="206"/>
      <c r="I45" s="206"/>
      <c r="J45" s="199">
        <f t="shared" ref="J45:K47" si="11">J46</f>
        <v>98000</v>
      </c>
      <c r="K45" s="199">
        <f t="shared" si="11"/>
        <v>0</v>
      </c>
      <c r="L45" s="199">
        <f>J45+K45</f>
        <v>98000</v>
      </c>
      <c r="M45" s="190"/>
      <c r="N45" s="191"/>
    </row>
    <row r="46" spans="3:14" s="17" customFormat="1" ht="237" customHeight="1">
      <c r="C46" s="196">
        <f t="shared" si="8"/>
        <v>39</v>
      </c>
      <c r="D46" s="118" t="s">
        <v>269</v>
      </c>
      <c r="E46" s="197" t="s">
        <v>211</v>
      </c>
      <c r="F46" s="202" t="s">
        <v>241</v>
      </c>
      <c r="G46" s="202" t="s">
        <v>241</v>
      </c>
      <c r="H46" s="202" t="s">
        <v>256</v>
      </c>
      <c r="I46" s="202"/>
      <c r="J46" s="204">
        <f t="shared" si="11"/>
        <v>98000</v>
      </c>
      <c r="K46" s="204">
        <f t="shared" si="11"/>
        <v>0</v>
      </c>
      <c r="L46" s="204">
        <f t="shared" ref="L46:L50" si="12">J46+K46</f>
        <v>98000</v>
      </c>
      <c r="M46" s="190"/>
      <c r="N46" s="191"/>
    </row>
    <row r="47" spans="3:14" s="17" customFormat="1" ht="208.5" customHeight="1">
      <c r="C47" s="196">
        <f t="shared" si="8"/>
        <v>40</v>
      </c>
      <c r="D47" s="119" t="s">
        <v>267</v>
      </c>
      <c r="E47" s="197" t="s">
        <v>211</v>
      </c>
      <c r="F47" s="202" t="s">
        <v>241</v>
      </c>
      <c r="G47" s="202" t="s">
        <v>241</v>
      </c>
      <c r="H47" s="202" t="s">
        <v>254</v>
      </c>
      <c r="I47" s="202" t="s">
        <v>215</v>
      </c>
      <c r="J47" s="204">
        <f t="shared" si="11"/>
        <v>98000</v>
      </c>
      <c r="K47" s="204">
        <f t="shared" si="11"/>
        <v>0</v>
      </c>
      <c r="L47" s="204">
        <f t="shared" si="12"/>
        <v>98000</v>
      </c>
      <c r="M47" s="190"/>
      <c r="N47" s="191"/>
    </row>
    <row r="48" spans="3:14" s="17" customFormat="1" ht="315" customHeight="1">
      <c r="C48" s="196">
        <f t="shared" si="8"/>
        <v>41</v>
      </c>
      <c r="D48" s="120" t="s">
        <v>262</v>
      </c>
      <c r="E48" s="197" t="s">
        <v>211</v>
      </c>
      <c r="F48" s="202" t="s">
        <v>241</v>
      </c>
      <c r="G48" s="202" t="s">
        <v>241</v>
      </c>
      <c r="H48" s="202" t="s">
        <v>254</v>
      </c>
      <c r="I48" s="202" t="s">
        <v>215</v>
      </c>
      <c r="J48" s="204">
        <f>J49+J50</f>
        <v>98000</v>
      </c>
      <c r="K48" s="204">
        <f>K49+K50</f>
        <v>0</v>
      </c>
      <c r="L48" s="204">
        <f t="shared" si="12"/>
        <v>98000</v>
      </c>
      <c r="M48" s="190"/>
      <c r="N48" s="191"/>
    </row>
    <row r="49" spans="3:14" s="17" customFormat="1" ht="231.75">
      <c r="C49" s="196">
        <f t="shared" si="8"/>
        <v>42</v>
      </c>
      <c r="D49" s="107" t="s">
        <v>217</v>
      </c>
      <c r="E49" s="197" t="s">
        <v>211</v>
      </c>
      <c r="F49" s="202" t="s">
        <v>241</v>
      </c>
      <c r="G49" s="202" t="s">
        <v>241</v>
      </c>
      <c r="H49" s="202" t="s">
        <v>254</v>
      </c>
      <c r="I49" s="202" t="s">
        <v>218</v>
      </c>
      <c r="J49" s="204">
        <v>96000</v>
      </c>
      <c r="K49" s="204"/>
      <c r="L49" s="204">
        <f t="shared" si="12"/>
        <v>96000</v>
      </c>
      <c r="M49" s="190"/>
      <c r="N49" s="191"/>
    </row>
    <row r="50" spans="3:14" s="17" customFormat="1" ht="154.5" customHeight="1">
      <c r="C50" s="196">
        <f t="shared" si="8"/>
        <v>43</v>
      </c>
      <c r="D50" s="110" t="s">
        <v>222</v>
      </c>
      <c r="E50" s="197" t="s">
        <v>211</v>
      </c>
      <c r="F50" s="202" t="s">
        <v>241</v>
      </c>
      <c r="G50" s="202" t="s">
        <v>241</v>
      </c>
      <c r="H50" s="202" t="s">
        <v>254</v>
      </c>
      <c r="I50" s="202" t="s">
        <v>223</v>
      </c>
      <c r="J50" s="204">
        <v>2000</v>
      </c>
      <c r="K50" s="204"/>
      <c r="L50" s="204">
        <f t="shared" si="12"/>
        <v>2000</v>
      </c>
      <c r="M50" s="190"/>
      <c r="N50" s="191"/>
    </row>
    <row r="51" spans="3:14" s="17" customFormat="1" ht="179.25" customHeight="1">
      <c r="C51" s="196">
        <f t="shared" si="8"/>
        <v>44</v>
      </c>
      <c r="D51" s="103" t="s">
        <v>150</v>
      </c>
      <c r="E51" s="198" t="s">
        <v>211</v>
      </c>
      <c r="F51" s="198" t="s">
        <v>242</v>
      </c>
      <c r="G51" s="198" t="s">
        <v>213</v>
      </c>
      <c r="H51" s="198"/>
      <c r="I51" s="198"/>
      <c r="J51" s="200">
        <f>J52</f>
        <v>286686.18</v>
      </c>
      <c r="K51" s="200">
        <f>K52</f>
        <v>0</v>
      </c>
      <c r="L51" s="200">
        <f>J51+K51</f>
        <v>286686.18</v>
      </c>
      <c r="M51" s="190"/>
      <c r="N51" s="191"/>
    </row>
    <row r="52" spans="3:14" s="17" customFormat="1" ht="226.5" customHeight="1">
      <c r="C52" s="196">
        <f t="shared" si="8"/>
        <v>45</v>
      </c>
      <c r="D52" s="118" t="s">
        <v>269</v>
      </c>
      <c r="E52" s="197" t="s">
        <v>211</v>
      </c>
      <c r="F52" s="197" t="s">
        <v>242</v>
      </c>
      <c r="G52" s="197" t="s">
        <v>212</v>
      </c>
      <c r="H52" s="197" t="s">
        <v>252</v>
      </c>
      <c r="I52" s="197" t="s">
        <v>215</v>
      </c>
      <c r="J52" s="205">
        <f>J53</f>
        <v>286686.18</v>
      </c>
      <c r="K52" s="205">
        <f>K53</f>
        <v>0</v>
      </c>
      <c r="L52" s="205">
        <f>J52+K52</f>
        <v>286686.18</v>
      </c>
      <c r="M52" s="190"/>
      <c r="N52" s="191"/>
    </row>
    <row r="53" spans="3:14" s="17" customFormat="1" ht="312" customHeight="1">
      <c r="C53" s="196">
        <f t="shared" si="8"/>
        <v>46</v>
      </c>
      <c r="D53" s="120" t="s">
        <v>263</v>
      </c>
      <c r="E53" s="197" t="s">
        <v>211</v>
      </c>
      <c r="F53" s="197" t="s">
        <v>242</v>
      </c>
      <c r="G53" s="197" t="s">
        <v>212</v>
      </c>
      <c r="H53" s="197" t="s">
        <v>255</v>
      </c>
      <c r="I53" s="197" t="s">
        <v>215</v>
      </c>
      <c r="J53" s="205">
        <f>J54+J55+J56+J57</f>
        <v>286686.18</v>
      </c>
      <c r="K53" s="205">
        <f>K54+K55+K56+K57</f>
        <v>0</v>
      </c>
      <c r="L53" s="205">
        <f>L54+L55+L56+L57</f>
        <v>286686.18</v>
      </c>
      <c r="M53" s="190"/>
      <c r="N53" s="191"/>
    </row>
    <row r="54" spans="3:14" s="17" customFormat="1" ht="348.75" customHeight="1">
      <c r="C54" s="196">
        <f t="shared" si="8"/>
        <v>47</v>
      </c>
      <c r="D54" s="110" t="s">
        <v>222</v>
      </c>
      <c r="E54" s="197" t="s">
        <v>211</v>
      </c>
      <c r="F54" s="197" t="s">
        <v>242</v>
      </c>
      <c r="G54" s="197" t="s">
        <v>212</v>
      </c>
      <c r="H54" s="197" t="s">
        <v>255</v>
      </c>
      <c r="I54" s="197" t="s">
        <v>223</v>
      </c>
      <c r="J54" s="205">
        <v>231686.18</v>
      </c>
      <c r="K54" s="205"/>
      <c r="L54" s="205">
        <f t="shared" ref="L54:L57" si="13">J54+K54</f>
        <v>231686.18</v>
      </c>
      <c r="M54" s="190"/>
      <c r="N54" s="191"/>
    </row>
    <row r="55" spans="3:14" s="17" customFormat="1" ht="159.75" customHeight="1">
      <c r="C55" s="196">
        <f t="shared" si="8"/>
        <v>48</v>
      </c>
      <c r="D55" s="120" t="s">
        <v>171</v>
      </c>
      <c r="E55" s="197" t="s">
        <v>211</v>
      </c>
      <c r="F55" s="197" t="s">
        <v>242</v>
      </c>
      <c r="G55" s="197" t="s">
        <v>212</v>
      </c>
      <c r="H55" s="197" t="s">
        <v>255</v>
      </c>
      <c r="I55" s="197" t="s">
        <v>243</v>
      </c>
      <c r="J55" s="205">
        <v>10000</v>
      </c>
      <c r="K55" s="205"/>
      <c r="L55" s="205">
        <f t="shared" si="13"/>
        <v>10000</v>
      </c>
      <c r="M55" s="190"/>
      <c r="N55" s="191"/>
    </row>
    <row r="56" spans="3:14" s="17" customFormat="1" ht="192" customHeight="1">
      <c r="C56" s="196">
        <f t="shared" si="8"/>
        <v>49</v>
      </c>
      <c r="D56" s="110" t="s">
        <v>224</v>
      </c>
      <c r="E56" s="197" t="s">
        <v>211</v>
      </c>
      <c r="F56" s="197" t="s">
        <v>242</v>
      </c>
      <c r="G56" s="197" t="s">
        <v>212</v>
      </c>
      <c r="H56" s="197" t="s">
        <v>255</v>
      </c>
      <c r="I56" s="197" t="s">
        <v>225</v>
      </c>
      <c r="J56" s="205">
        <v>35000</v>
      </c>
      <c r="K56" s="205"/>
      <c r="L56" s="205">
        <f t="shared" si="13"/>
        <v>35000</v>
      </c>
      <c r="M56" s="190"/>
      <c r="N56" s="191"/>
    </row>
    <row r="57" spans="3:14" s="17" customFormat="1" ht="145.5" customHeight="1">
      <c r="C57" s="196">
        <f t="shared" si="8"/>
        <v>50</v>
      </c>
      <c r="D57" s="110" t="s">
        <v>226</v>
      </c>
      <c r="E57" s="197" t="s">
        <v>211</v>
      </c>
      <c r="F57" s="197" t="s">
        <v>242</v>
      </c>
      <c r="G57" s="197" t="s">
        <v>212</v>
      </c>
      <c r="H57" s="197" t="s">
        <v>255</v>
      </c>
      <c r="I57" s="197" t="s">
        <v>227</v>
      </c>
      <c r="J57" s="205">
        <v>10000</v>
      </c>
      <c r="K57" s="205"/>
      <c r="L57" s="205">
        <f t="shared" si="13"/>
        <v>10000</v>
      </c>
      <c r="M57" s="190"/>
      <c r="N57" s="191"/>
    </row>
    <row r="58" spans="3:14" s="17" customFormat="1" ht="102" customHeight="1">
      <c r="C58" s="196">
        <f t="shared" si="8"/>
        <v>51</v>
      </c>
      <c r="D58" s="103" t="s">
        <v>244</v>
      </c>
      <c r="E58" s="198" t="s">
        <v>211</v>
      </c>
      <c r="F58" s="206" t="s">
        <v>229</v>
      </c>
      <c r="G58" s="206" t="s">
        <v>213</v>
      </c>
      <c r="H58" s="207"/>
      <c r="I58" s="206" t="s">
        <v>215</v>
      </c>
      <c r="J58" s="200">
        <f>J59</f>
        <v>356900</v>
      </c>
      <c r="K58" s="200">
        <f>K59</f>
        <v>0</v>
      </c>
      <c r="L58" s="200">
        <f>L59</f>
        <v>356900</v>
      </c>
      <c r="M58" s="190"/>
      <c r="N58" s="191"/>
    </row>
    <row r="59" spans="3:14" s="18" customFormat="1" ht="144" customHeight="1">
      <c r="C59" s="196">
        <f t="shared" si="8"/>
        <v>52</v>
      </c>
      <c r="D59" s="103" t="s">
        <v>132</v>
      </c>
      <c r="E59" s="197" t="s">
        <v>211</v>
      </c>
      <c r="F59" s="202" t="s">
        <v>229</v>
      </c>
      <c r="G59" s="202" t="s">
        <v>239</v>
      </c>
      <c r="H59" s="203" t="s">
        <v>214</v>
      </c>
      <c r="I59" s="202" t="s">
        <v>215</v>
      </c>
      <c r="J59" s="205">
        <f t="shared" ref="J59:K61" si="14">J60</f>
        <v>356900</v>
      </c>
      <c r="K59" s="205">
        <f t="shared" si="14"/>
        <v>0</v>
      </c>
      <c r="L59" s="205">
        <f>J59+K59</f>
        <v>356900</v>
      </c>
      <c r="M59" s="217"/>
      <c r="N59" s="218"/>
    </row>
    <row r="60" spans="3:14" s="18" customFormat="1" ht="192" customHeight="1">
      <c r="C60" s="196">
        <f t="shared" si="8"/>
        <v>53</v>
      </c>
      <c r="D60" s="121" t="s">
        <v>269</v>
      </c>
      <c r="E60" s="197" t="s">
        <v>211</v>
      </c>
      <c r="F60" s="202" t="s">
        <v>229</v>
      </c>
      <c r="G60" s="202" t="s">
        <v>239</v>
      </c>
      <c r="H60" s="203" t="s">
        <v>252</v>
      </c>
      <c r="I60" s="202"/>
      <c r="J60" s="205">
        <f t="shared" si="14"/>
        <v>356900</v>
      </c>
      <c r="K60" s="205">
        <f t="shared" si="14"/>
        <v>0</v>
      </c>
      <c r="L60" s="205">
        <f>L61</f>
        <v>356900</v>
      </c>
      <c r="M60" s="217"/>
      <c r="N60" s="218"/>
    </row>
    <row r="61" spans="3:14" s="18" customFormat="1" ht="245.25" customHeight="1">
      <c r="C61" s="196">
        <f t="shared" si="8"/>
        <v>54</v>
      </c>
      <c r="D61" s="119" t="s">
        <v>264</v>
      </c>
      <c r="E61" s="197" t="s">
        <v>211</v>
      </c>
      <c r="F61" s="202" t="s">
        <v>229</v>
      </c>
      <c r="G61" s="202" t="s">
        <v>239</v>
      </c>
      <c r="H61" s="203" t="s">
        <v>256</v>
      </c>
      <c r="I61" s="202" t="s">
        <v>215</v>
      </c>
      <c r="J61" s="205">
        <f t="shared" si="14"/>
        <v>356900</v>
      </c>
      <c r="K61" s="219">
        <f t="shared" si="14"/>
        <v>0</v>
      </c>
      <c r="L61" s="204">
        <f t="shared" ref="L61:L63" si="15">J61+K61</f>
        <v>356900</v>
      </c>
      <c r="M61" s="217"/>
      <c r="N61" s="218"/>
    </row>
    <row r="62" spans="3:14" s="18" customFormat="1" ht="405.75" customHeight="1">
      <c r="C62" s="196">
        <f t="shared" si="8"/>
        <v>55</v>
      </c>
      <c r="D62" s="120" t="s">
        <v>270</v>
      </c>
      <c r="E62" s="197" t="s">
        <v>211</v>
      </c>
      <c r="F62" s="202" t="s">
        <v>229</v>
      </c>
      <c r="G62" s="202" t="s">
        <v>239</v>
      </c>
      <c r="H62" s="203" t="s">
        <v>257</v>
      </c>
      <c r="I62" s="202" t="s">
        <v>215</v>
      </c>
      <c r="J62" s="205">
        <f>J63+J64</f>
        <v>356900</v>
      </c>
      <c r="K62" s="219">
        <f>K63+K64</f>
        <v>0</v>
      </c>
      <c r="L62" s="204">
        <f t="shared" si="15"/>
        <v>356900</v>
      </c>
      <c r="M62" s="217"/>
      <c r="N62" s="218"/>
    </row>
    <row r="63" spans="3:14" s="18" customFormat="1" ht="269.25" customHeight="1">
      <c r="C63" s="196">
        <f t="shared" si="8"/>
        <v>56</v>
      </c>
      <c r="D63" s="107" t="s">
        <v>217</v>
      </c>
      <c r="E63" s="197" t="s">
        <v>211</v>
      </c>
      <c r="F63" s="202" t="s">
        <v>229</v>
      </c>
      <c r="G63" s="202" t="s">
        <v>239</v>
      </c>
      <c r="H63" s="203" t="s">
        <v>257</v>
      </c>
      <c r="I63" s="202" t="s">
        <v>218</v>
      </c>
      <c r="J63" s="205">
        <v>356900</v>
      </c>
      <c r="K63" s="219"/>
      <c r="L63" s="204">
        <f t="shared" si="15"/>
        <v>356900</v>
      </c>
      <c r="M63" s="217"/>
      <c r="N63" s="218"/>
    </row>
    <row r="64" spans="3:14" s="18" customFormat="1" ht="232.5" hidden="1" customHeight="1">
      <c r="C64" s="196"/>
      <c r="D64" s="110"/>
      <c r="E64" s="197"/>
      <c r="F64" s="202"/>
      <c r="G64" s="202"/>
      <c r="H64" s="203"/>
      <c r="I64" s="202"/>
      <c r="J64" s="205"/>
      <c r="K64" s="219"/>
      <c r="L64" s="204"/>
      <c r="M64" s="217"/>
      <c r="N64" s="218"/>
    </row>
    <row r="65" spans="3:14" s="19" customFormat="1" ht="172.5" customHeight="1">
      <c r="C65" s="196"/>
      <c r="D65" s="251" t="s">
        <v>34</v>
      </c>
      <c r="E65" s="252"/>
      <c r="F65" s="252"/>
      <c r="G65" s="252"/>
      <c r="H65" s="252"/>
      <c r="I65" s="253"/>
      <c r="J65" s="220">
        <f>J8+J26+J32+J35+J39+J45+J51+J58</f>
        <v>2486086.1800000002</v>
      </c>
      <c r="K65" s="220">
        <f>K8+K26+K32+K35+K39+K45+K51+K58</f>
        <v>17400</v>
      </c>
      <c r="L65" s="220">
        <f>J65+K65</f>
        <v>2503486.1800000002</v>
      </c>
      <c r="M65" s="194"/>
      <c r="N65" s="195"/>
    </row>
    <row r="66" spans="3:14" ht="17.25" customHeight="1">
      <c r="C66" s="221"/>
      <c r="D66" s="222"/>
      <c r="E66" s="223"/>
      <c r="F66" s="223"/>
      <c r="G66" s="223"/>
      <c r="H66" s="223"/>
      <c r="I66" s="223"/>
      <c r="J66" s="223"/>
      <c r="K66" s="223"/>
      <c r="L66" s="223"/>
      <c r="M66" s="180"/>
      <c r="N66" s="180"/>
    </row>
    <row r="67" spans="3:14" s="18" customFormat="1" ht="17.25" customHeight="1">
      <c r="C67" s="221"/>
      <c r="D67" s="222"/>
      <c r="E67" s="223"/>
      <c r="F67" s="223"/>
      <c r="G67" s="223"/>
      <c r="H67" s="223"/>
      <c r="I67" s="223"/>
      <c r="J67" s="223"/>
      <c r="K67" s="223"/>
      <c r="L67" s="223"/>
      <c r="M67" s="218"/>
      <c r="N67" s="218"/>
    </row>
    <row r="68" spans="3:14" ht="87">
      <c r="C68" s="177"/>
      <c r="D68" s="178"/>
      <c r="E68" s="179"/>
      <c r="F68" s="179"/>
      <c r="G68" s="179"/>
      <c r="H68" s="179"/>
      <c r="I68" s="179"/>
      <c r="J68" s="179"/>
      <c r="K68" s="179"/>
      <c r="L68" s="179"/>
      <c r="M68" s="180"/>
      <c r="N68" s="180"/>
    </row>
    <row r="69" spans="3:14" ht="35.25">
      <c r="C69" s="34"/>
      <c r="D69" s="35"/>
      <c r="E69" s="36"/>
      <c r="F69" s="36"/>
      <c r="G69" s="36"/>
      <c r="H69" s="36"/>
      <c r="I69" s="36"/>
      <c r="J69" s="36"/>
      <c r="K69" s="36"/>
      <c r="L69" s="36"/>
      <c r="M69" s="37"/>
      <c r="N69" s="37"/>
    </row>
    <row r="70" spans="3:14" ht="182.25" customHeight="1"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35"/>
      <c r="N70" s="37"/>
    </row>
  </sheetData>
  <mergeCells count="6">
    <mergeCell ref="C70:L70"/>
    <mergeCell ref="D65:I65"/>
    <mergeCell ref="C4:L4"/>
    <mergeCell ref="I5:L5"/>
    <mergeCell ref="I2:J2"/>
    <mergeCell ref="K2:L2"/>
  </mergeCells>
  <pageMargins left="0.27" right="0.18" top="0.56000000000000005" bottom="0.38" header="0.3" footer="0.4"/>
  <pageSetup paperSize="9" scale="10" orientation="portrait" r:id="rId1"/>
  <rowBreaks count="1" manualBreakCount="1">
    <brk id="4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3</vt:lpstr>
      <vt:lpstr>5</vt:lpstr>
      <vt:lpstr>7</vt:lpstr>
      <vt:lpstr>9</vt:lpstr>
      <vt:lpstr>'3'!Область_печати</vt:lpstr>
      <vt:lpstr>'5'!Область_печати</vt:lpstr>
      <vt:lpstr>'7'!Область_печати</vt:lpstr>
      <vt:lpstr>'9'!Область_печати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2015-10-26T10:58:12Z</cp:lastPrinted>
  <dcterms:created xsi:type="dcterms:W3CDTF">2007-09-12T09:25:25Z</dcterms:created>
  <dcterms:modified xsi:type="dcterms:W3CDTF">2015-10-26T10:58:20Z</dcterms:modified>
</cp:coreProperties>
</file>