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.14 март" sheetId="1" r:id="rId1"/>
  </sheets>
  <externalReferences>
    <externalReference r:id="rId4"/>
  </externalReferences>
  <definedNames>
    <definedName name="В11">#REF!</definedName>
    <definedName name="_xlnm.Print_Area" localSheetId="0">'Прилож.14 март'!$A$2:$N$35</definedName>
  </definedNames>
  <calcPr fullCalcOnLoad="1"/>
</workbook>
</file>

<file path=xl/sharedStrings.xml><?xml version="1.0" encoding="utf-8"?>
<sst xmlns="http://schemas.openxmlformats.org/spreadsheetml/2006/main" count="62" uniqueCount="56">
  <si>
    <t>Федеральный бюджет (справочно)</t>
  </si>
  <si>
    <t>Наименование объектов</t>
  </si>
  <si>
    <t>Всего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</si>
  <si>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МУНИЦИПАЛЬНОГО ОБРАЗОВАНИЯ "ОНГУДАЙСКИЙ РАЙОН" </t>
  </si>
  <si>
    <t>№п/п</t>
  </si>
  <si>
    <t>республиканский  бюджет</t>
  </si>
  <si>
    <t>местный бюджет</t>
  </si>
  <si>
    <t>Непрограммная часть</t>
  </si>
  <si>
    <t>Программная часть</t>
  </si>
  <si>
    <t>ВСЕГО ПО МУНИЦИПАЛЬНОМУ ОБРАЗОВАНИЮ:</t>
  </si>
  <si>
    <t>РЦП "Демографическое развитие РА на 2010-2015 г.</t>
  </si>
  <si>
    <t>2.1.</t>
  </si>
  <si>
    <t>федеральный бюджет</t>
  </si>
  <si>
    <t>Строительство  наружных сетей водоснабжения в с.Нижняя-Талда Онгудайского района Республики Алтай</t>
  </si>
  <si>
    <t>Реконструкция средней школы в с.Онгудай (1 очередь строительства)</t>
  </si>
  <si>
    <t>на 2013 год</t>
  </si>
  <si>
    <t>ФПЦ  "Повышние устойчивости  жилых  домов и основных объектов жизнеобеспечения"</t>
  </si>
  <si>
    <t>РАИП  Республики Алтай "Инвестиционная программа в социальной сфере Респблики Алтай на 2011-2014 годы"</t>
  </si>
  <si>
    <t>Полная средняя школа на 260 уч-ся с интернатом на 80 мест в с.Иня Онгудайского района  РА</t>
  </si>
  <si>
    <t>РЦП "Развитие агропромышленного комплекса РА на 2009-2013 г.г."</t>
  </si>
  <si>
    <t>Реконструкция  водопровода в с.Шашикман Онгудайского района РА</t>
  </si>
  <si>
    <t>Электроснабжение в с . Онгудай (северо-восточная часть) (2-я очередь) Онгудайского района РА</t>
  </si>
  <si>
    <t>Электроснабжение в с . Онгудай (северо-восточная часть) (3-я очередь) Онгудайского района РА</t>
  </si>
  <si>
    <t>РЦП "Развитие агропромышленного комплекса РА на 2009-2012 г.г."</t>
  </si>
  <si>
    <t>Электроснабжение в с . Онгудай (северо-восточная часть) Онгудайского района РА</t>
  </si>
  <si>
    <t>1.1.</t>
  </si>
  <si>
    <t>2.1.1.</t>
  </si>
  <si>
    <t>2.2.</t>
  </si>
  <si>
    <t>2.2.1.</t>
  </si>
  <si>
    <t>2.2.2.</t>
  </si>
  <si>
    <t>2.2.3.</t>
  </si>
  <si>
    <t>2.2.4.</t>
  </si>
  <si>
    <t>2.3.</t>
  </si>
  <si>
    <t>2.3.1.</t>
  </si>
  <si>
    <t>2.4.</t>
  </si>
  <si>
    <t>2.4.1.</t>
  </si>
  <si>
    <t>2.4.2.</t>
  </si>
  <si>
    <t>2.4.3.</t>
  </si>
  <si>
    <t>2.5.</t>
  </si>
  <si>
    <t>2.5.1.</t>
  </si>
  <si>
    <t>Инвестиции на 2013 год</t>
  </si>
  <si>
    <t>Экспертиза ПИР на реконструкцию СОШ в с Ело ил Э.М.Палкина</t>
  </si>
  <si>
    <t>Разработка ПИР  на строительство 2-х скважин в с. Купчегень</t>
  </si>
  <si>
    <t>Разработка ПИР  на реконструкцию водопровода  в с. Купчегень</t>
  </si>
  <si>
    <t>Инженерные изыскания на разработку ПИР на реконструкцию водопровода  в с. Купчегень</t>
  </si>
  <si>
    <t>1.2.</t>
  </si>
  <si>
    <t>1.3.</t>
  </si>
  <si>
    <t>1.4.</t>
  </si>
  <si>
    <t>тыс.руб.</t>
  </si>
  <si>
    <t>Изменения  в бюджет:+;-</t>
  </si>
  <si>
    <t>Всего утверждено</t>
  </si>
  <si>
    <t>Уточненный план на 2013 год</t>
  </si>
  <si>
    <t>1.5.</t>
  </si>
  <si>
    <t>Строительство детского сада на 150 мест в с Онгудай: экспертиза ПИР, радоновое измерение участка</t>
  </si>
  <si>
    <t xml:space="preserve"> Приложение 14</t>
  </si>
  <si>
    <t>к решению "О бюджете муниципального образования "Онгудайский район" на 2013 год и на плановый период  2014 и 2015 годы" ( в ред реш сессии от 15.03.2013г №39-1)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</si>
</sst>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8"/>
      <name val="Arial Cyr"/>
      <family val="0"/>
    </font>
    <font>
      <b/>
      <i/>
      <sz val="12"/>
      <name val="Times New Roman"/>
      <family val="1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2" fillId="0" borderId="0" xfId="53">
      <alignment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 vertical="top" wrapText="1"/>
      <protection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5" fillId="0" borderId="0" xfId="53" applyFont="1" applyBorder="1" applyAlignment="1">
      <alignment horizontal="left"/>
      <protection/>
    </xf>
    <xf numFmtId="180" fontId="5" fillId="0" borderId="0" xfId="53" applyNumberFormat="1" applyFont="1" applyBorder="1">
      <alignment/>
      <protection/>
    </xf>
    <xf numFmtId="0" fontId="6" fillId="0" borderId="0" xfId="53" applyFont="1" applyAlignment="1">
      <alignment vertical="top" wrapText="1"/>
      <protection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5" fillId="0" borderId="10" xfId="54" applyFont="1" applyFill="1" applyBorder="1" applyAlignment="1">
      <alignment horizontal="center" wrapText="1"/>
      <protection/>
    </xf>
    <xf numFmtId="2" fontId="5" fillId="0" borderId="10" xfId="53" applyNumberFormat="1" applyFont="1" applyFill="1" applyBorder="1">
      <alignment/>
      <protection/>
    </xf>
    <xf numFmtId="2" fontId="5" fillId="0" borderId="13" xfId="53" applyNumberFormat="1" applyFont="1" applyFill="1" applyBorder="1">
      <alignment/>
      <protection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0" fontId="6" fillId="0" borderId="0" xfId="53" applyFont="1" applyAlignment="1">
      <alignment horizontal="left" vertical="top" wrapText="1"/>
      <protection/>
    </xf>
    <xf numFmtId="0" fontId="4" fillId="0" borderId="0" xfId="0" applyFont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11" fillId="0" borderId="12" xfId="53" applyNumberFormat="1" applyFont="1" applyBorder="1" applyAlignment="1">
      <alignment horizontal="center" vertical="center" wrapText="1"/>
      <protection/>
    </xf>
    <xf numFmtId="2" fontId="30" fillId="0" borderId="10" xfId="0" applyNumberFormat="1" applyFont="1" applyFill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2" fontId="30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2" fillId="0" borderId="10" xfId="53" applyBorder="1">
      <alignment/>
      <protection/>
    </xf>
    <xf numFmtId="0" fontId="7" fillId="0" borderId="10" xfId="0" applyFont="1" applyBorder="1" applyAlignment="1">
      <alignment horizontal="center" wrapText="1"/>
    </xf>
    <xf numFmtId="16" fontId="2" fillId="0" borderId="10" xfId="53" applyNumberFormat="1" applyBorder="1">
      <alignment/>
      <protection/>
    </xf>
    <xf numFmtId="0" fontId="0" fillId="0" borderId="11" xfId="0" applyFill="1" applyBorder="1" applyAlignment="1">
      <alignment/>
    </xf>
    <xf numFmtId="0" fontId="5" fillId="0" borderId="10" xfId="53" applyFont="1" applyBorder="1">
      <alignment/>
      <protection/>
    </xf>
    <xf numFmtId="0" fontId="4" fillId="0" borderId="0" xfId="0" applyFont="1" applyBorder="1" applyAlignment="1">
      <alignment/>
    </xf>
    <xf numFmtId="0" fontId="33" fillId="0" borderId="11" xfId="0" applyFont="1" applyBorder="1" applyAlignment="1">
      <alignment horizontal="center" wrapText="1"/>
    </xf>
    <xf numFmtId="0" fontId="34" fillId="0" borderId="0" xfId="0" applyFont="1" applyAlignment="1">
      <alignment/>
    </xf>
    <xf numFmtId="2" fontId="35" fillId="0" borderId="10" xfId="53" applyNumberFormat="1" applyFont="1" applyFill="1" applyBorder="1">
      <alignment/>
      <protection/>
    </xf>
    <xf numFmtId="3" fontId="11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/>
      <protection/>
    </xf>
    <xf numFmtId="49" fontId="32" fillId="0" borderId="10" xfId="53" applyNumberFormat="1" applyFont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10" xfId="53" applyFont="1" applyFill="1" applyBorder="1" applyAlignment="1">
      <alignment horizontal="center"/>
      <protection/>
    </xf>
    <xf numFmtId="2" fontId="31" fillId="0" borderId="10" xfId="0" applyNumberFormat="1" applyFont="1" applyFill="1" applyBorder="1" applyAlignment="1">
      <alignment horizontal="center" wrapText="1"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wrapText="1"/>
    </xf>
    <xf numFmtId="0" fontId="5" fillId="0" borderId="0" xfId="53" applyFont="1" applyAlignment="1">
      <alignment wrapText="1"/>
      <protection/>
    </xf>
    <xf numFmtId="0" fontId="36" fillId="0" borderId="0" xfId="53" applyFont="1" applyBorder="1" applyAlignment="1">
      <alignment vertical="top" wrapText="1"/>
      <protection/>
    </xf>
    <xf numFmtId="3" fontId="11" fillId="24" borderId="14" xfId="53" applyNumberFormat="1" applyFont="1" applyFill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2" fontId="11" fillId="0" borderId="12" xfId="53" applyNumberFormat="1" applyFont="1" applyBorder="1" applyAlignment="1">
      <alignment horizontal="center" wrapText="1"/>
      <protection/>
    </xf>
    <xf numFmtId="2" fontId="30" fillId="0" borderId="15" xfId="0" applyNumberFormat="1" applyFont="1" applyFill="1" applyBorder="1" applyAlignment="1">
      <alignment horizontal="center" wrapText="1"/>
    </xf>
    <xf numFmtId="2" fontId="30" fillId="0" borderId="12" xfId="0" applyNumberFormat="1" applyFont="1" applyFill="1" applyBorder="1" applyAlignment="1">
      <alignment horizontal="center" wrapText="1"/>
    </xf>
    <xf numFmtId="2" fontId="5" fillId="0" borderId="11" xfId="53" applyNumberFormat="1" applyFont="1" applyFill="1" applyBorder="1" applyAlignment="1">
      <alignment/>
      <protection/>
    </xf>
    <xf numFmtId="2" fontId="5" fillId="0" borderId="10" xfId="53" applyNumberFormat="1" applyFont="1" applyFill="1" applyBorder="1" applyAlignment="1">
      <alignment/>
      <protection/>
    </xf>
    <xf numFmtId="2" fontId="30" fillId="0" borderId="16" xfId="0" applyNumberFormat="1" applyFont="1" applyBorder="1" applyAlignment="1">
      <alignment horizontal="center" wrapText="1"/>
    </xf>
    <xf numFmtId="2" fontId="11" fillId="0" borderId="10" xfId="53" applyNumberFormat="1" applyFont="1" applyBorder="1" applyAlignment="1">
      <alignment horizontal="center" wrapText="1"/>
      <protection/>
    </xf>
    <xf numFmtId="2" fontId="11" fillId="0" borderId="17" xfId="53" applyNumberFormat="1" applyFont="1" applyBorder="1" applyAlignment="1">
      <alignment horizontal="center" vertical="center" wrapText="1"/>
      <protection/>
    </xf>
    <xf numFmtId="2" fontId="31" fillId="0" borderId="15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180" fontId="4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 wrapText="1"/>
    </xf>
    <xf numFmtId="2" fontId="37" fillId="0" borderId="10" xfId="53" applyNumberFormat="1" applyFont="1" applyBorder="1" applyAlignment="1">
      <alignment horizontal="center" vertical="center" wrapText="1"/>
      <protection/>
    </xf>
    <xf numFmtId="2" fontId="37" fillId="0" borderId="12" xfId="53" applyNumberFormat="1" applyFont="1" applyBorder="1" applyAlignment="1">
      <alignment horizontal="center" wrapText="1"/>
      <protection/>
    </xf>
    <xf numFmtId="2" fontId="37" fillId="0" borderId="12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/>
      <protection/>
    </xf>
    <xf numFmtId="3" fontId="11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53" applyFont="1" applyAlignment="1">
      <alignment horizontal="center" wrapText="1"/>
      <protection/>
    </xf>
    <xf numFmtId="3" fontId="11" fillId="24" borderId="20" xfId="53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0" xfId="53" applyFont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№9 кап.стр." xfId="53"/>
    <cellStyle name="Обычный_Район 2006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view="pageBreakPreview" zoomScale="80" zoomScaleNormal="70" zoomScaleSheetLayoutView="80" zoomScalePageLayoutView="0" workbookViewId="0" topLeftCell="C1">
      <selection activeCell="M5" sqref="M5"/>
    </sheetView>
  </sheetViews>
  <sheetFormatPr defaultColWidth="9.140625" defaultRowHeight="12.75"/>
  <cols>
    <col min="1" max="1" width="7.57421875" style="0" customWidth="1"/>
    <col min="2" max="2" width="49.8515625" style="0" customWidth="1"/>
    <col min="3" max="3" width="10.57421875" style="0" bestFit="1" customWidth="1"/>
    <col min="4" max="4" width="10.57421875" style="0" customWidth="1"/>
    <col min="5" max="5" width="11.28125" style="0" customWidth="1"/>
    <col min="6" max="6" width="9.421875" style="0" bestFit="1" customWidth="1"/>
    <col min="7" max="7" width="15.00390625" style="0" hidden="1" customWidth="1"/>
    <col min="8" max="8" width="12.57421875" style="0" customWidth="1"/>
    <col min="9" max="9" width="13.421875" style="0" customWidth="1"/>
    <col min="10" max="10" width="12.421875" style="0" bestFit="1" customWidth="1"/>
    <col min="11" max="11" width="14.28125" style="25" customWidth="1"/>
    <col min="12" max="12" width="14.28125" style="0" customWidth="1"/>
    <col min="13" max="13" width="14.00390625" style="0" customWidth="1"/>
    <col min="14" max="14" width="13.7109375" style="0" bestFit="1" customWidth="1"/>
  </cols>
  <sheetData>
    <row r="2" spans="1:13" ht="16.5" customHeight="1">
      <c r="A2" s="1"/>
      <c r="B2" s="1"/>
      <c r="C2" s="87"/>
      <c r="D2" s="87"/>
      <c r="E2" s="88"/>
      <c r="F2" s="88"/>
      <c r="G2" s="88"/>
      <c r="J2" s="60"/>
      <c r="K2" s="60"/>
      <c r="L2" s="87" t="s">
        <v>54</v>
      </c>
      <c r="M2" s="89"/>
    </row>
    <row r="3" spans="1:15" ht="47.25" customHeight="1">
      <c r="A3" s="1"/>
      <c r="B3" s="1"/>
      <c r="C3" s="88"/>
      <c r="D3" s="88"/>
      <c r="E3" s="88"/>
      <c r="F3" s="88"/>
      <c r="G3" s="88"/>
      <c r="J3" s="24"/>
      <c r="K3" s="24"/>
      <c r="L3" s="96" t="s">
        <v>55</v>
      </c>
      <c r="M3" s="88"/>
      <c r="N3" s="88"/>
      <c r="O3" s="61"/>
    </row>
    <row r="4" spans="1:7" ht="12.75">
      <c r="A4" s="1"/>
      <c r="B4" s="1"/>
      <c r="C4" s="24"/>
      <c r="D4" s="24"/>
      <c r="E4" s="24"/>
      <c r="F4" s="24"/>
      <c r="G4" s="12"/>
    </row>
    <row r="5" spans="1:12" ht="37.5" customHeight="1">
      <c r="A5" s="90" t="s">
        <v>3</v>
      </c>
      <c r="B5" s="90"/>
      <c r="C5" s="90"/>
      <c r="D5" s="90"/>
      <c r="E5" s="90"/>
      <c r="F5" s="90"/>
      <c r="G5" s="88"/>
      <c r="H5" s="88"/>
      <c r="I5" s="88"/>
      <c r="J5" s="88"/>
      <c r="K5" s="88"/>
      <c r="L5" s="88"/>
    </row>
    <row r="6" spans="1:14" ht="12.75">
      <c r="A6" s="2"/>
      <c r="B6" s="90" t="s">
        <v>15</v>
      </c>
      <c r="C6" s="90"/>
      <c r="D6" s="90"/>
      <c r="E6" s="90"/>
      <c r="F6" s="88"/>
      <c r="G6" s="88"/>
      <c r="H6" s="88"/>
      <c r="I6" s="88"/>
      <c r="J6" s="88"/>
      <c r="K6" s="88"/>
      <c r="L6" s="88"/>
      <c r="N6" s="62"/>
    </row>
    <row r="7" spans="1:14" ht="12.75">
      <c r="A7" s="3"/>
      <c r="B7" s="4"/>
      <c r="C7" s="5"/>
      <c r="D7" s="5"/>
      <c r="E7" s="5"/>
      <c r="F7" s="5"/>
      <c r="H7" s="5"/>
      <c r="I7" s="5"/>
      <c r="J7" s="5"/>
      <c r="K7" s="63"/>
      <c r="L7" s="5"/>
      <c r="M7" s="5"/>
      <c r="N7" s="5"/>
    </row>
    <row r="8" spans="1:14" ht="13.5" thickBot="1">
      <c r="A8" s="3"/>
      <c r="B8" s="4"/>
      <c r="C8" s="5"/>
      <c r="D8" s="5"/>
      <c r="E8" s="5"/>
      <c r="F8" s="5"/>
      <c r="H8" s="5"/>
      <c r="I8" s="5"/>
      <c r="J8" s="5"/>
      <c r="K8" s="63"/>
      <c r="L8" s="5"/>
      <c r="M8" s="5"/>
      <c r="N8" s="5" t="s">
        <v>48</v>
      </c>
    </row>
    <row r="9" spans="1:14" ht="12.75" customHeight="1">
      <c r="A9" s="82" t="s">
        <v>4</v>
      </c>
      <c r="B9" s="82" t="s">
        <v>1</v>
      </c>
      <c r="C9" s="82" t="s">
        <v>2</v>
      </c>
      <c r="D9" s="82" t="s">
        <v>40</v>
      </c>
      <c r="E9" s="84"/>
      <c r="F9" s="84"/>
      <c r="G9" s="85" t="s">
        <v>0</v>
      </c>
      <c r="H9" s="91" t="s">
        <v>49</v>
      </c>
      <c r="I9" s="92"/>
      <c r="J9" s="93"/>
      <c r="K9" s="94" t="s">
        <v>50</v>
      </c>
      <c r="L9" s="91" t="s">
        <v>51</v>
      </c>
      <c r="M9" s="92"/>
      <c r="N9" s="93"/>
    </row>
    <row r="10" spans="1:14" ht="39" thickBot="1">
      <c r="A10" s="83"/>
      <c r="B10" s="83"/>
      <c r="C10" s="82"/>
      <c r="D10" s="46" t="s">
        <v>12</v>
      </c>
      <c r="E10" s="48" t="s">
        <v>5</v>
      </c>
      <c r="F10" s="48" t="s">
        <v>6</v>
      </c>
      <c r="G10" s="86"/>
      <c r="H10" s="64" t="s">
        <v>12</v>
      </c>
      <c r="I10" s="65" t="s">
        <v>5</v>
      </c>
      <c r="J10" s="65" t="s">
        <v>6</v>
      </c>
      <c r="K10" s="95"/>
      <c r="L10" s="64" t="s">
        <v>12</v>
      </c>
      <c r="M10" s="65" t="s">
        <v>5</v>
      </c>
      <c r="N10" s="65" t="s">
        <v>6</v>
      </c>
    </row>
    <row r="11" spans="1:14" ht="12.75">
      <c r="A11" s="56">
        <v>1</v>
      </c>
      <c r="B11" s="47" t="s">
        <v>7</v>
      </c>
      <c r="C11" s="59">
        <f aca="true" t="shared" si="0" ref="C11:I11">SUM(C12:C17)</f>
        <v>780</v>
      </c>
      <c r="D11" s="59">
        <f t="shared" si="0"/>
        <v>0</v>
      </c>
      <c r="E11" s="59">
        <f t="shared" si="0"/>
        <v>0</v>
      </c>
      <c r="F11" s="59">
        <f t="shared" si="0"/>
        <v>780</v>
      </c>
      <c r="G11" s="59">
        <f t="shared" si="0"/>
        <v>0</v>
      </c>
      <c r="H11" s="59">
        <f t="shared" si="0"/>
        <v>0</v>
      </c>
      <c r="I11" s="59">
        <f t="shared" si="0"/>
        <v>0</v>
      </c>
      <c r="J11" s="59">
        <f>SUM(J12:J17)</f>
        <v>615.1400000000001</v>
      </c>
      <c r="K11" s="59">
        <f>SUM(K12:K17)</f>
        <v>1395.14</v>
      </c>
      <c r="L11" s="59">
        <f>SUM(L12:L17)</f>
        <v>0</v>
      </c>
      <c r="M11" s="59">
        <f>SUM(M12:M17)</f>
        <v>0</v>
      </c>
      <c r="N11" s="59">
        <f>SUM(N12:N17)</f>
        <v>1395.14</v>
      </c>
    </row>
    <row r="12" spans="1:14" s="21" customFormat="1" ht="32.25" customHeight="1">
      <c r="A12" s="49" t="s">
        <v>25</v>
      </c>
      <c r="B12" s="50" t="s">
        <v>41</v>
      </c>
      <c r="C12" s="30">
        <f aca="true" t="shared" si="1" ref="C12:C17">SUM(E12:F12)</f>
        <v>72.394</v>
      </c>
      <c r="D12" s="26"/>
      <c r="E12" s="26"/>
      <c r="F12" s="30">
        <v>72.394</v>
      </c>
      <c r="G12" s="23"/>
      <c r="H12" s="30"/>
      <c r="I12" s="30"/>
      <c r="J12" s="30">
        <v>324.67</v>
      </c>
      <c r="K12" s="66">
        <f aca="true" t="shared" si="2" ref="K12:K33">SUM(L12:N12)</f>
        <v>397.064</v>
      </c>
      <c r="L12" s="30">
        <f aca="true" t="shared" si="3" ref="L12:N19">D12+H12</f>
        <v>0</v>
      </c>
      <c r="M12" s="30">
        <f t="shared" si="3"/>
        <v>0</v>
      </c>
      <c r="N12" s="30">
        <f t="shared" si="3"/>
        <v>397.064</v>
      </c>
    </row>
    <row r="13" spans="1:14" s="21" customFormat="1" ht="32.25" customHeight="1">
      <c r="A13" s="49" t="s">
        <v>45</v>
      </c>
      <c r="B13" s="50" t="s">
        <v>42</v>
      </c>
      <c r="C13" s="30">
        <f t="shared" si="1"/>
        <v>210</v>
      </c>
      <c r="D13" s="26"/>
      <c r="E13" s="26"/>
      <c r="F13" s="30">
        <v>210</v>
      </c>
      <c r="G13" s="23"/>
      <c r="H13" s="67"/>
      <c r="I13" s="67"/>
      <c r="J13" s="30"/>
      <c r="K13" s="66">
        <f t="shared" si="2"/>
        <v>210</v>
      </c>
      <c r="L13" s="30">
        <f t="shared" si="3"/>
        <v>0</v>
      </c>
      <c r="M13" s="30">
        <f t="shared" si="3"/>
        <v>0</v>
      </c>
      <c r="N13" s="30">
        <f t="shared" si="3"/>
        <v>210</v>
      </c>
    </row>
    <row r="14" spans="1:14" s="21" customFormat="1" ht="32.25" customHeight="1">
      <c r="A14" s="49" t="s">
        <v>46</v>
      </c>
      <c r="B14" s="50" t="s">
        <v>43</v>
      </c>
      <c r="C14" s="30">
        <f t="shared" si="1"/>
        <v>420</v>
      </c>
      <c r="D14" s="26"/>
      <c r="E14" s="26"/>
      <c r="F14" s="30">
        <v>420</v>
      </c>
      <c r="G14" s="23"/>
      <c r="H14" s="68"/>
      <c r="I14" s="68"/>
      <c r="J14" s="30"/>
      <c r="K14" s="66">
        <f t="shared" si="2"/>
        <v>420</v>
      </c>
      <c r="L14" s="30">
        <f t="shared" si="3"/>
        <v>0</v>
      </c>
      <c r="M14" s="30">
        <f t="shared" si="3"/>
        <v>0</v>
      </c>
      <c r="N14" s="30">
        <f t="shared" si="3"/>
        <v>420</v>
      </c>
    </row>
    <row r="15" spans="1:14" s="21" customFormat="1" ht="32.25" customHeight="1">
      <c r="A15" s="49" t="s">
        <v>47</v>
      </c>
      <c r="B15" s="50" t="s">
        <v>44</v>
      </c>
      <c r="C15" s="30">
        <f t="shared" si="1"/>
        <v>77.606</v>
      </c>
      <c r="D15" s="26"/>
      <c r="E15" s="26"/>
      <c r="F15" s="30">
        <v>77.606</v>
      </c>
      <c r="G15" s="23"/>
      <c r="H15" s="68"/>
      <c r="I15" s="68"/>
      <c r="J15" s="30">
        <v>98.67</v>
      </c>
      <c r="K15" s="66">
        <f>SUM(L15:N15)</f>
        <v>176.276</v>
      </c>
      <c r="L15" s="30">
        <f aca="true" t="shared" si="4" ref="L15:N17">D15+H15</f>
        <v>0</v>
      </c>
      <c r="M15" s="30">
        <f t="shared" si="4"/>
        <v>0</v>
      </c>
      <c r="N15" s="30">
        <f t="shared" si="4"/>
        <v>176.276</v>
      </c>
    </row>
    <row r="16" spans="1:14" s="21" customFormat="1" ht="45">
      <c r="A16" s="49" t="s">
        <v>52</v>
      </c>
      <c r="B16" s="50" t="s">
        <v>53</v>
      </c>
      <c r="C16" s="30">
        <f t="shared" si="1"/>
        <v>0</v>
      </c>
      <c r="D16" s="26"/>
      <c r="E16" s="26"/>
      <c r="F16" s="30"/>
      <c r="G16" s="23"/>
      <c r="H16" s="68"/>
      <c r="I16" s="68"/>
      <c r="J16" s="30">
        <f>22.65+169.15</f>
        <v>191.8</v>
      </c>
      <c r="K16" s="66">
        <f>SUM(L16:N16)</f>
        <v>191.8</v>
      </c>
      <c r="L16" s="30">
        <f t="shared" si="4"/>
        <v>0</v>
      </c>
      <c r="M16" s="30">
        <f t="shared" si="4"/>
        <v>0</v>
      </c>
      <c r="N16" s="30">
        <f t="shared" si="4"/>
        <v>191.8</v>
      </c>
    </row>
    <row r="17" spans="1:14" s="21" customFormat="1" ht="15.75">
      <c r="A17" s="49"/>
      <c r="B17" s="50"/>
      <c r="C17" s="30">
        <f t="shared" si="1"/>
        <v>0</v>
      </c>
      <c r="D17" s="26"/>
      <c r="E17" s="26"/>
      <c r="F17" s="30"/>
      <c r="G17" s="23"/>
      <c r="H17" s="68"/>
      <c r="I17" s="68"/>
      <c r="J17" s="30"/>
      <c r="K17" s="66">
        <f>SUM(L17:N17)</f>
        <v>0</v>
      </c>
      <c r="L17" s="30">
        <f t="shared" si="4"/>
        <v>0</v>
      </c>
      <c r="M17" s="30">
        <f t="shared" si="4"/>
        <v>0</v>
      </c>
      <c r="N17" s="30">
        <f t="shared" si="4"/>
        <v>0</v>
      </c>
    </row>
    <row r="18" spans="1:14" s="16" customFormat="1" ht="12.75">
      <c r="A18" s="57">
        <v>2</v>
      </c>
      <c r="B18" s="17" t="s">
        <v>8</v>
      </c>
      <c r="C18" s="18">
        <f>SUM(D18:F18)</f>
        <v>10800</v>
      </c>
      <c r="D18" s="18">
        <f>D19+D21+D26+D28+D32</f>
        <v>0</v>
      </c>
      <c r="E18" s="18">
        <f>E19+E21+E26+E28+E32</f>
        <v>8000</v>
      </c>
      <c r="F18" s="18">
        <f>F19+F21+F26+F28+F32</f>
        <v>2800</v>
      </c>
      <c r="G18" s="18">
        <f aca="true" t="shared" si="5" ref="G18:N18">G19+G21+G26+G28+G32</f>
        <v>30452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8">
        <f t="shared" si="5"/>
        <v>10800</v>
      </c>
      <c r="L18" s="18">
        <f t="shared" si="5"/>
        <v>0</v>
      </c>
      <c r="M18" s="18">
        <f t="shared" si="5"/>
        <v>8000</v>
      </c>
      <c r="N18" s="18">
        <f t="shared" si="5"/>
        <v>2800</v>
      </c>
    </row>
    <row r="19" spans="1:14" ht="31.5">
      <c r="A19" s="52" t="s">
        <v>11</v>
      </c>
      <c r="B19" s="6" t="s">
        <v>23</v>
      </c>
      <c r="C19" s="31">
        <f>SUM(D19:F19)</f>
        <v>0</v>
      </c>
      <c r="D19" s="27">
        <f>D20</f>
        <v>0</v>
      </c>
      <c r="E19" s="27">
        <f>E20</f>
        <v>0</v>
      </c>
      <c r="F19" s="27">
        <f>F20</f>
        <v>0</v>
      </c>
      <c r="G19" s="7">
        <f>SUM(G21:G23)</f>
        <v>6968</v>
      </c>
      <c r="H19" s="68"/>
      <c r="I19" s="68"/>
      <c r="J19" s="30"/>
      <c r="K19" s="66">
        <f t="shared" si="2"/>
        <v>0</v>
      </c>
      <c r="L19" s="30">
        <f t="shared" si="3"/>
        <v>0</v>
      </c>
      <c r="M19" s="30">
        <f t="shared" si="3"/>
        <v>0</v>
      </c>
      <c r="N19" s="30">
        <f t="shared" si="3"/>
        <v>0</v>
      </c>
    </row>
    <row r="20" spans="1:14" s="16" customFormat="1" ht="31.5">
      <c r="A20" s="51" t="s">
        <v>26</v>
      </c>
      <c r="B20" s="8" t="s">
        <v>24</v>
      </c>
      <c r="C20" s="45">
        <f>SUM(D20:F20)</f>
        <v>0</v>
      </c>
      <c r="D20" s="45"/>
      <c r="E20" s="45"/>
      <c r="F20" s="45"/>
      <c r="G20" s="19"/>
      <c r="H20" s="68"/>
      <c r="I20" s="68"/>
      <c r="J20" s="30"/>
      <c r="K20" s="66">
        <f t="shared" si="2"/>
        <v>0</v>
      </c>
      <c r="L20" s="30">
        <f>D20+H20</f>
        <v>0</v>
      </c>
      <c r="M20" s="30">
        <f>E20+I20</f>
        <v>0</v>
      </c>
      <c r="N20" s="30">
        <f>F20+J20</f>
        <v>0</v>
      </c>
    </row>
    <row r="21" spans="1:14" ht="31.5">
      <c r="A21" s="52" t="s">
        <v>27</v>
      </c>
      <c r="B21" s="6" t="s">
        <v>19</v>
      </c>
      <c r="C21" s="31">
        <f>SUM(D21:F21)</f>
        <v>1000</v>
      </c>
      <c r="D21" s="27">
        <f>SUM(D22:D25)</f>
        <v>0</v>
      </c>
      <c r="E21" s="27">
        <f>SUM(E22:E25)</f>
        <v>0</v>
      </c>
      <c r="F21" s="27">
        <f>SUM(F22:F25)</f>
        <v>1000</v>
      </c>
      <c r="G21" s="27">
        <f aca="true" t="shared" si="6" ref="G21:M21">SUM(G22:G25)</f>
        <v>3484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>SUM(K22:K25)</f>
        <v>1000</v>
      </c>
      <c r="L21" s="27">
        <f t="shared" si="6"/>
        <v>0</v>
      </c>
      <c r="M21" s="27">
        <f t="shared" si="6"/>
        <v>0</v>
      </c>
      <c r="N21" s="27">
        <f>SUM(N22:N25)</f>
        <v>1000</v>
      </c>
    </row>
    <row r="22" spans="1:14" s="44" customFormat="1" ht="31.5">
      <c r="A22" s="53" t="s">
        <v>28</v>
      </c>
      <c r="B22" s="8" t="s">
        <v>20</v>
      </c>
      <c r="C22" s="32">
        <f>SUM(D22:F22)</f>
        <v>1000</v>
      </c>
      <c r="D22" s="28"/>
      <c r="E22" s="28"/>
      <c r="F22" s="30">
        <v>1000</v>
      </c>
      <c r="G22" s="43"/>
      <c r="H22" s="68"/>
      <c r="I22" s="68"/>
      <c r="J22" s="30"/>
      <c r="K22" s="66">
        <f>SUM(L22:N22)</f>
        <v>1000</v>
      </c>
      <c r="L22" s="30">
        <f>D22+H22</f>
        <v>0</v>
      </c>
      <c r="M22" s="30">
        <f>E22+I22</f>
        <v>0</v>
      </c>
      <c r="N22" s="30">
        <f>F22+J22</f>
        <v>1000</v>
      </c>
    </row>
    <row r="23" spans="1:14" ht="47.25" hidden="1">
      <c r="A23" s="52" t="s">
        <v>29</v>
      </c>
      <c r="B23" s="8" t="s">
        <v>13</v>
      </c>
      <c r="C23" s="32">
        <f>SUM(E23:F23)</f>
        <v>0</v>
      </c>
      <c r="D23" s="28"/>
      <c r="E23" s="28"/>
      <c r="F23" s="30"/>
      <c r="G23" s="13">
        <v>3484</v>
      </c>
      <c r="H23" s="69"/>
      <c r="I23" s="69"/>
      <c r="J23" s="70"/>
      <c r="K23" s="66">
        <f t="shared" si="2"/>
        <v>0</v>
      </c>
      <c r="L23" s="69">
        <f>L24+L29+L31+L33</f>
        <v>0</v>
      </c>
      <c r="M23" s="69"/>
      <c r="N23" s="70"/>
    </row>
    <row r="24" spans="1:14" ht="47.25" hidden="1">
      <c r="A24" s="52" t="s">
        <v>30</v>
      </c>
      <c r="B24" s="8" t="s">
        <v>21</v>
      </c>
      <c r="C24" s="32">
        <f>SUM(D24:F24)</f>
        <v>0</v>
      </c>
      <c r="D24" s="28"/>
      <c r="E24" s="28"/>
      <c r="F24" s="30"/>
      <c r="G24" s="13"/>
      <c r="H24" s="31"/>
      <c r="I24" s="31"/>
      <c r="J24" s="31"/>
      <c r="K24" s="66">
        <f t="shared" si="2"/>
        <v>0</v>
      </c>
      <c r="L24" s="31">
        <f>L25</f>
        <v>0</v>
      </c>
      <c r="M24" s="31">
        <f>M25</f>
        <v>0</v>
      </c>
      <c r="N24" s="31"/>
    </row>
    <row r="25" spans="1:14" ht="47.25" hidden="1">
      <c r="A25" s="52" t="s">
        <v>31</v>
      </c>
      <c r="B25" s="8" t="s">
        <v>22</v>
      </c>
      <c r="C25" s="32">
        <f>SUM(E25:F25)</f>
        <v>0</v>
      </c>
      <c r="D25" s="28"/>
      <c r="E25" s="28"/>
      <c r="F25" s="30"/>
      <c r="G25" s="13"/>
      <c r="H25" s="31"/>
      <c r="I25" s="31"/>
      <c r="J25" s="31"/>
      <c r="K25" s="66">
        <f>SUM(L25:N25)</f>
        <v>0</v>
      </c>
      <c r="L25" s="31">
        <f>SUM(L26:L28)</f>
        <v>0</v>
      </c>
      <c r="M25" s="31">
        <f>SUM(M26:M28)</f>
        <v>0</v>
      </c>
      <c r="N25" s="31"/>
    </row>
    <row r="26" spans="1:14" ht="33" customHeight="1">
      <c r="A26" s="52" t="s">
        <v>32</v>
      </c>
      <c r="B26" s="6" t="s">
        <v>10</v>
      </c>
      <c r="C26" s="31">
        <f>SUM(C27:C27)</f>
        <v>1000</v>
      </c>
      <c r="D26" s="27">
        <f>SUM(D27:D27)</f>
        <v>0</v>
      </c>
      <c r="E26" s="27">
        <f>SUM(E27:E27)</f>
        <v>0</v>
      </c>
      <c r="F26" s="58">
        <f>SUM(F27:F27)</f>
        <v>1000</v>
      </c>
      <c r="G26" s="14">
        <f>SUM(G27:G27)</f>
        <v>20000</v>
      </c>
      <c r="H26" s="32"/>
      <c r="I26" s="32"/>
      <c r="J26" s="32"/>
      <c r="K26" s="66">
        <f>SUM(L26:N26)</f>
        <v>1000</v>
      </c>
      <c r="L26" s="30">
        <f aca="true" t="shared" si="7" ref="L26:N27">D26+H26</f>
        <v>0</v>
      </c>
      <c r="M26" s="30">
        <f t="shared" si="7"/>
        <v>0</v>
      </c>
      <c r="N26" s="30">
        <f t="shared" si="7"/>
        <v>1000</v>
      </c>
    </row>
    <row r="27" spans="1:14" s="16" customFormat="1" ht="31.5">
      <c r="A27" s="54" t="s">
        <v>33</v>
      </c>
      <c r="B27" s="20" t="s">
        <v>14</v>
      </c>
      <c r="C27" s="30">
        <f>SUM(E27:F27)</f>
        <v>1000</v>
      </c>
      <c r="D27" s="26"/>
      <c r="E27" s="26"/>
      <c r="F27" s="30">
        <v>1000</v>
      </c>
      <c r="G27" s="40">
        <v>20000</v>
      </c>
      <c r="H27" s="32"/>
      <c r="I27" s="32"/>
      <c r="J27" s="32"/>
      <c r="K27" s="79">
        <f>SUM(L27:N27)</f>
        <v>1000</v>
      </c>
      <c r="L27" s="30">
        <f t="shared" si="7"/>
        <v>0</v>
      </c>
      <c r="M27" s="30">
        <f t="shared" si="7"/>
        <v>0</v>
      </c>
      <c r="N27" s="30">
        <f t="shared" si="7"/>
        <v>1000</v>
      </c>
    </row>
    <row r="28" spans="1:14" ht="47.25" hidden="1">
      <c r="A28" s="37" t="s">
        <v>34</v>
      </c>
      <c r="B28" s="36" t="s">
        <v>16</v>
      </c>
      <c r="C28" s="31">
        <f>SUM(D28:F28)</f>
        <v>0</v>
      </c>
      <c r="D28" s="27">
        <f>SUM(D29:D31)</f>
        <v>0</v>
      </c>
      <c r="E28" s="27">
        <f>SUM(E29:E31)</f>
        <v>0</v>
      </c>
      <c r="F28" s="27">
        <f>SUM(F29:F31)</f>
        <v>0</v>
      </c>
      <c r="G28" s="15"/>
      <c r="H28" s="71"/>
      <c r="I28" s="71"/>
      <c r="J28" s="32"/>
      <c r="K28" s="66">
        <f t="shared" si="2"/>
        <v>0</v>
      </c>
      <c r="L28" s="30">
        <f aca="true" t="shared" si="8" ref="L28:L33">D28+H28</f>
        <v>0</v>
      </c>
      <c r="M28" s="30">
        <f aca="true" t="shared" si="9" ref="M28:M33">E28+I28</f>
        <v>0</v>
      </c>
      <c r="N28" s="30">
        <f aca="true" t="shared" si="10" ref="N28:N33">F28+J28</f>
        <v>0</v>
      </c>
    </row>
    <row r="29" spans="1:14" ht="15.75" hidden="1">
      <c r="A29" s="37" t="s">
        <v>35</v>
      </c>
      <c r="B29" s="20"/>
      <c r="C29" s="34">
        <f>SUM(E29:F29)</f>
        <v>0</v>
      </c>
      <c r="D29" s="9"/>
      <c r="E29" s="9"/>
      <c r="F29" s="32"/>
      <c r="G29" s="35"/>
      <c r="H29" s="31">
        <f>SUM(H30:H30)</f>
        <v>0</v>
      </c>
      <c r="I29" s="31">
        <f>SUM(I30:I30)</f>
        <v>0</v>
      </c>
      <c r="J29" s="31">
        <f>SUM(J30:J30)</f>
        <v>0</v>
      </c>
      <c r="K29" s="66">
        <f>SUM(L29:N29)</f>
        <v>0</v>
      </c>
      <c r="L29" s="30">
        <f t="shared" si="8"/>
        <v>0</v>
      </c>
      <c r="M29" s="30">
        <f t="shared" si="9"/>
        <v>0</v>
      </c>
      <c r="N29" s="30">
        <f t="shared" si="10"/>
        <v>0</v>
      </c>
    </row>
    <row r="30" spans="1:14" ht="15.75" hidden="1">
      <c r="A30" s="39" t="s">
        <v>36</v>
      </c>
      <c r="B30" s="20"/>
      <c r="C30" s="34">
        <f>SUM(E30:F30)</f>
        <v>0</v>
      </c>
      <c r="D30" s="9"/>
      <c r="E30" s="9"/>
      <c r="F30" s="32"/>
      <c r="G30" s="35"/>
      <c r="H30" s="32"/>
      <c r="I30" s="32"/>
      <c r="J30" s="32"/>
      <c r="K30" s="72">
        <f t="shared" si="2"/>
        <v>0</v>
      </c>
      <c r="L30" s="30">
        <f t="shared" si="8"/>
        <v>0</v>
      </c>
      <c r="M30" s="30">
        <f t="shared" si="9"/>
        <v>0</v>
      </c>
      <c r="N30" s="30">
        <f t="shared" si="10"/>
        <v>0</v>
      </c>
    </row>
    <row r="31" spans="1:14" ht="15.75" hidden="1">
      <c r="A31" s="37" t="s">
        <v>37</v>
      </c>
      <c r="B31" s="55"/>
      <c r="C31" s="34">
        <f>SUM(E31:F31)</f>
        <v>0</v>
      </c>
      <c r="D31" s="9"/>
      <c r="E31" s="9"/>
      <c r="F31" s="32"/>
      <c r="G31" s="35"/>
      <c r="H31" s="31"/>
      <c r="I31" s="31">
        <f>I32</f>
        <v>0</v>
      </c>
      <c r="J31" s="31">
        <f>J32</f>
        <v>0</v>
      </c>
      <c r="K31" s="73">
        <f t="shared" si="2"/>
        <v>0</v>
      </c>
      <c r="L31" s="30">
        <f t="shared" si="8"/>
        <v>0</v>
      </c>
      <c r="M31" s="30">
        <f t="shared" si="9"/>
        <v>0</v>
      </c>
      <c r="N31" s="30">
        <f t="shared" si="10"/>
        <v>0</v>
      </c>
    </row>
    <row r="32" spans="1:14" s="25" customFormat="1" ht="47.25">
      <c r="A32" s="41" t="s">
        <v>38</v>
      </c>
      <c r="B32" s="36" t="s">
        <v>17</v>
      </c>
      <c r="C32" s="33">
        <f>SUM(D32:F32)</f>
        <v>8800</v>
      </c>
      <c r="D32" s="27">
        <f>D33</f>
        <v>0</v>
      </c>
      <c r="E32" s="27">
        <f>E33</f>
        <v>8000</v>
      </c>
      <c r="F32" s="27">
        <f>F33</f>
        <v>800</v>
      </c>
      <c r="G32" s="42"/>
      <c r="H32" s="32"/>
      <c r="I32" s="32"/>
      <c r="J32" s="32"/>
      <c r="K32" s="29">
        <f>SUM(L32:N32)</f>
        <v>8800</v>
      </c>
      <c r="L32" s="30">
        <f t="shared" si="8"/>
        <v>0</v>
      </c>
      <c r="M32" s="30">
        <f t="shared" si="9"/>
        <v>8000</v>
      </c>
      <c r="N32" s="30">
        <f t="shared" si="10"/>
        <v>800</v>
      </c>
    </row>
    <row r="33" spans="1:14" ht="47.25">
      <c r="A33" s="52" t="s">
        <v>39</v>
      </c>
      <c r="B33" s="55" t="s">
        <v>18</v>
      </c>
      <c r="C33" s="32">
        <f>SUM(E33:F33)</f>
        <v>8800</v>
      </c>
      <c r="D33" s="28"/>
      <c r="E33" s="28">
        <v>8000</v>
      </c>
      <c r="F33" s="32">
        <v>800</v>
      </c>
      <c r="G33" s="13"/>
      <c r="H33" s="74"/>
      <c r="I33" s="74"/>
      <c r="J33" s="75"/>
      <c r="K33" s="80">
        <f t="shared" si="2"/>
        <v>8800</v>
      </c>
      <c r="L33" s="30">
        <f t="shared" si="8"/>
        <v>0</v>
      </c>
      <c r="M33" s="30">
        <f t="shared" si="9"/>
        <v>8000</v>
      </c>
      <c r="N33" s="30">
        <f t="shared" si="10"/>
        <v>800</v>
      </c>
    </row>
    <row r="34" spans="1:14" ht="11.25" customHeight="1">
      <c r="A34" s="37"/>
      <c r="B34" s="6"/>
      <c r="C34" s="33"/>
      <c r="D34" s="7"/>
      <c r="E34" s="7"/>
      <c r="F34" s="38"/>
      <c r="G34" s="35"/>
      <c r="H34" s="77"/>
      <c r="I34" s="77"/>
      <c r="J34" s="77"/>
      <c r="K34" s="78"/>
      <c r="L34" s="77"/>
      <c r="M34" s="77"/>
      <c r="N34" s="77"/>
    </row>
    <row r="35" spans="1:14" ht="15.75">
      <c r="A35" s="81" t="s">
        <v>9</v>
      </c>
      <c r="B35" s="81"/>
      <c r="C35" s="31">
        <f>SUM(D35:F35)</f>
        <v>11580</v>
      </c>
      <c r="D35" s="27">
        <f>D18+D11</f>
        <v>0</v>
      </c>
      <c r="E35" s="27">
        <f>E18+E11</f>
        <v>8000</v>
      </c>
      <c r="F35" s="31">
        <f>F18+F11</f>
        <v>3580</v>
      </c>
      <c r="G35" s="31">
        <f aca="true" t="shared" si="11" ref="G35:N35">G18+G11</f>
        <v>30452</v>
      </c>
      <c r="H35" s="31">
        <f t="shared" si="11"/>
        <v>0</v>
      </c>
      <c r="I35" s="31">
        <f t="shared" si="11"/>
        <v>0</v>
      </c>
      <c r="J35" s="31">
        <f t="shared" si="11"/>
        <v>615.1400000000001</v>
      </c>
      <c r="K35" s="31">
        <f t="shared" si="11"/>
        <v>12195.14</v>
      </c>
      <c r="L35" s="31">
        <f t="shared" si="11"/>
        <v>0</v>
      </c>
      <c r="M35" s="31">
        <f t="shared" si="11"/>
        <v>8000</v>
      </c>
      <c r="N35" s="31">
        <f t="shared" si="11"/>
        <v>4195.14</v>
      </c>
    </row>
    <row r="36" spans="1:14" ht="12.75">
      <c r="A36" s="10"/>
      <c r="B36" s="10"/>
      <c r="C36" s="11"/>
      <c r="D36" s="11"/>
      <c r="E36" s="11"/>
      <c r="F36" s="11"/>
      <c r="J36" s="22"/>
      <c r="K36" s="76"/>
      <c r="N36" s="22"/>
    </row>
    <row r="37" ht="12.75">
      <c r="F37" s="22"/>
    </row>
    <row r="38" ht="12.75">
      <c r="F38" s="22"/>
    </row>
  </sheetData>
  <sheetProtection/>
  <mergeCells count="14">
    <mergeCell ref="C2:G3"/>
    <mergeCell ref="L2:M2"/>
    <mergeCell ref="A5:L5"/>
    <mergeCell ref="B6:L6"/>
    <mergeCell ref="H9:J9"/>
    <mergeCell ref="K9:K10"/>
    <mergeCell ref="L9:N9"/>
    <mergeCell ref="L3:N3"/>
    <mergeCell ref="A35:B35"/>
    <mergeCell ref="A9:A10"/>
    <mergeCell ref="B9:B10"/>
    <mergeCell ref="C9:C10"/>
    <mergeCell ref="D9:F9"/>
    <mergeCell ref="G9:G10"/>
  </mergeCells>
  <printOptions/>
  <pageMargins left="0.7874015748031497" right="0.1968503937007874" top="0.984251968503937" bottom="0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2012-11-14T10:23:06Z</cp:lastPrinted>
  <dcterms:created xsi:type="dcterms:W3CDTF">2008-05-08T18:28:22Z</dcterms:created>
  <dcterms:modified xsi:type="dcterms:W3CDTF">2013-03-13T05:32:49Z</dcterms:modified>
  <cp:category/>
  <cp:version/>
  <cp:contentType/>
  <cp:contentStatus/>
</cp:coreProperties>
</file>