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1325"/>
  </bookViews>
  <sheets>
    <sheet name="Прил 1" sheetId="1" r:id="rId1"/>
  </sheets>
  <definedNames>
    <definedName name="_xlnm.Print_Area" localSheetId="0">'Прил 1'!$A$1:$K$28</definedName>
  </definedNames>
  <calcPr calcId="144525"/>
</workbook>
</file>

<file path=xl/calcChain.xml><?xml version="1.0" encoding="utf-8"?>
<calcChain xmlns="http://schemas.openxmlformats.org/spreadsheetml/2006/main">
  <c r="C21" i="1" l="1"/>
  <c r="C20" i="1" s="1"/>
  <c r="C19" i="1" s="1"/>
  <c r="I22" i="1"/>
  <c r="H22" i="1"/>
  <c r="H21" i="1" s="1"/>
  <c r="H20" i="1" s="1"/>
  <c r="H11" i="1" s="1"/>
  <c r="H10" i="1" s="1"/>
  <c r="H9" i="1" s="1"/>
  <c r="G22" i="1"/>
  <c r="F22" i="1"/>
  <c r="F21" i="1" s="1"/>
  <c r="F20" i="1" s="1"/>
  <c r="F11" i="1" s="1"/>
  <c r="F10" i="1" s="1"/>
  <c r="F9" i="1" s="1"/>
  <c r="F6" i="1" s="1"/>
  <c r="E22" i="1"/>
  <c r="D22" i="1"/>
  <c r="D21" i="1" s="1"/>
  <c r="D20" i="1" s="1"/>
  <c r="D11" i="1" s="1"/>
  <c r="D10" i="1" s="1"/>
  <c r="D9" i="1" s="1"/>
  <c r="C22" i="1"/>
  <c r="I21" i="1"/>
  <c r="I20" i="1" s="1"/>
  <c r="I11" i="1" s="1"/>
  <c r="I10" i="1" s="1"/>
  <c r="I9" i="1" s="1"/>
  <c r="G21" i="1"/>
  <c r="G20" i="1" s="1"/>
  <c r="G11" i="1" s="1"/>
  <c r="G10" i="1" s="1"/>
  <c r="G9" i="1" s="1"/>
  <c r="E21" i="1"/>
  <c r="E20" i="1" s="1"/>
  <c r="E11" i="1" s="1"/>
  <c r="E10" i="1" s="1"/>
  <c r="E9" i="1" s="1"/>
  <c r="I19" i="1"/>
  <c r="I18" i="1" s="1"/>
  <c r="I15" i="1" s="1"/>
  <c r="H19" i="1"/>
  <c r="G19" i="1"/>
  <c r="G18" i="1" s="1"/>
  <c r="G15" i="1" s="1"/>
  <c r="F19" i="1"/>
  <c r="E19" i="1"/>
  <c r="E18" i="1" s="1"/>
  <c r="E15" i="1" s="1"/>
  <c r="D19" i="1"/>
  <c r="H18" i="1"/>
  <c r="H15" i="1" s="1"/>
  <c r="F18" i="1"/>
  <c r="F15" i="1" s="1"/>
  <c r="D18" i="1"/>
  <c r="D15" i="1" s="1"/>
  <c r="C17" i="1"/>
  <c r="I16" i="1"/>
  <c r="H16" i="1"/>
  <c r="G16" i="1"/>
  <c r="F16" i="1"/>
  <c r="E16" i="1"/>
  <c r="D16" i="1"/>
  <c r="C15" i="1"/>
  <c r="C14" i="1" s="1"/>
  <c r="I12" i="1"/>
  <c r="H12" i="1"/>
  <c r="G12" i="1"/>
  <c r="F12" i="1"/>
  <c r="E12" i="1"/>
  <c r="D12" i="1"/>
  <c r="C11" i="1"/>
  <c r="C9" i="1"/>
  <c r="I8" i="1"/>
  <c r="H8" i="1"/>
  <c r="G8" i="1"/>
  <c r="F8" i="1"/>
  <c r="E8" i="1"/>
  <c r="D8" i="1"/>
  <c r="C8" i="1"/>
  <c r="C7" i="1" l="1"/>
  <c r="C6" i="1" s="1"/>
  <c r="E6" i="1"/>
  <c r="I6" i="1"/>
  <c r="H6" i="1"/>
  <c r="D6" i="1"/>
  <c r="G6" i="1"/>
</calcChain>
</file>

<file path=xl/sharedStrings.xml><?xml version="1.0" encoding="utf-8"?>
<sst xmlns="http://schemas.openxmlformats.org/spreadsheetml/2006/main" count="49" uniqueCount="44">
  <si>
    <t>Приложение 1
к  решению  «О внесении изменений и дополнений в бюджет муниципального образования "Онгудайский район" на 2022 год  и на плановый период 2023 и 2024 годов"  (в редакции решений №33-3 от 20.04.2022г.,  № 35-1 от 13.09.2022г.)</t>
  </si>
  <si>
    <t>Источники финансирования дефицита  бюджета муниципального образования "Онгудайский район"на 2022 год</t>
  </si>
  <si>
    <t>(тыс. рублей)</t>
  </si>
  <si>
    <t>Наименование источника</t>
  </si>
  <si>
    <t>Код бюджетной классификации</t>
  </si>
  <si>
    <t xml:space="preserve">Сумма </t>
  </si>
  <si>
    <t>Дефицит (-), профицит (+)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</si>
  <si>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</si>
  <si>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</si>
  <si>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</si>
  <si>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1 01 00 00 00 00 0000 000</t>
  </si>
  <si>
    <t>Получение кредитов от кредитных организаций в валюте Российской Федерации</t>
  </si>
  <si>
    <t>2 01 00 00 00 00 0000 000</t>
  </si>
  <si>
    <t>Получение кредитов от кредитных организаций бюджетами муниципальных районов в валюте Российской Федерации</t>
  </si>
  <si>
    <t>3 01 00 00 00 00 0000 000</t>
  </si>
  <si>
    <t>Погашение кредитов, предоставленных кредитными организациями в валюте Российской Федерации</t>
  </si>
  <si>
    <t>4 01 00 00 00 00 0000 000</t>
  </si>
  <si>
    <t>Погашение бюджетами муниципального района кредитов от кредитных организаций в валюте Российской Федерации</t>
  </si>
  <si>
    <t>5 01 00 00 00 00 0000 000</t>
  </si>
  <si>
    <t>Изменение остатков средств на счетах по учету средств бюджетов</t>
  </si>
  <si>
    <t>000 01 05 00 00 00 0000 000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</si>
  <si>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</si>
  <si>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</si>
  <si>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</si>
  <si>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муниципальными районами кредитов  от кредитных организаций   в валюте Российской Федерации</t>
  </si>
  <si>
    <t>000 01 02 00 00 05 0000 710</t>
  </si>
  <si>
    <t>000 01 02 00 00 00 0000 800</t>
  </si>
  <si>
    <t>Погашение   муниципальными  районами кредитов  от кредитных организаций в валюте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</si>
  <si>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</si>
  <si>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</si>
  <si>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</si>
  <si>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</si>
  <si>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</si>
  <si>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</si>
  <si>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</si>
  <si>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</si>
  <si>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</si>
  <si>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</si>
  <si>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</si>
  <si>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</t>
  </si>
  <si>
    <t>Увеличение прочих остатков денежных средств бюджетов муниципальных районов</t>
  </si>
  <si>
    <t>000 01 05 02 01 05 0000 510</t>
  </si>
  <si>
    <t>Уменьшение прочих остатков денежных средств бюджетов муниципальных районов</t>
  </si>
  <si>
    <t>000 01 05 02 01 05 0000 610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</si>
</sst>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0000_р_._-;\-* #,##0.00000_р_._-;_-* &quot;-&quot;??_р_._-;_-@_-"/>
    <numFmt numFmtId="167" formatCode="#,##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8" fillId="0" borderId="0" applyNumberFormat="0" applyFont="0" applyFill="0" applyBorder="0" applyAlignment="0" applyProtection="0"/>
    <xf numFmtId="0" fontId="8" fillId="0" borderId="0"/>
    <xf numFmtId="0" fontId="10" fillId="0" borderId="0">
      <alignment vertical="top"/>
    </xf>
    <xf numFmtId="0" fontId="8" fillId="0" borderId="0"/>
    <xf numFmtId="0" fontId="7" fillId="0" borderId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164" fontId="3" fillId="0" borderId="0" xfId="1" applyFont="1" applyFill="1" applyAlignment="1">
      <alignment horizontal="right"/>
    </xf>
    <xf numFmtId="164" fontId="4" fillId="0" borderId="3" xfId="1" applyNumberFormat="1" applyFont="1" applyFill="1" applyBorder="1" applyAlignment="1">
      <alignment horizontal="center" vertical="top"/>
    </xf>
    <xf numFmtId="2" fontId="4" fillId="0" borderId="3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2" fontId="3" fillId="0" borderId="3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top"/>
    </xf>
    <xf numFmtId="166" fontId="3" fillId="0" borderId="3" xfId="1" applyNumberFormat="1" applyFont="1" applyFill="1" applyBorder="1" applyAlignment="1">
      <alignment horizontal="center" vertical="top" wrapText="1"/>
    </xf>
    <xf numFmtId="167" fontId="3" fillId="0" borderId="0" xfId="0" applyNumberFormat="1" applyFont="1" applyFill="1" applyAlignment="1">
      <alignment vertical="top"/>
    </xf>
    <xf numFmtId="166" fontId="4" fillId="0" borderId="3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4" fontId="3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164" fontId="3" fillId="0" borderId="0" xfId="1" applyFont="1" applyFill="1" applyBorder="1" applyAlignment="1">
      <alignment horizontal="center" vertical="top"/>
    </xf>
    <xf numFmtId="164" fontId="3" fillId="0" borderId="0" xfId="1" applyFont="1" applyFill="1" applyAlignment="1">
      <alignment horizontal="center" vertical="top"/>
    </xf>
    <xf numFmtId="164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top"/>
    </xf>
    <xf numFmtId="164" fontId="4" fillId="0" borderId="2" xfId="1" applyFont="1" applyFill="1" applyBorder="1" applyAlignment="1">
      <alignment horizontal="center" vertical="top"/>
    </xf>
  </cellXfs>
  <cellStyles count="17">
    <cellStyle name="Обычный" xfId="0" builtinId="0"/>
    <cellStyle name="Обычный 10" xfId="2"/>
    <cellStyle name="Обычный 12" xfId="3"/>
    <cellStyle name="Обычный 16" xfId="4"/>
    <cellStyle name="Обычный 17" xfId="5"/>
    <cellStyle name="Обычный 18 2" xfId="6"/>
    <cellStyle name="Обычный 18 2 2" xfId="7"/>
    <cellStyle name="Обычный 2" xfId="8"/>
    <cellStyle name="Обычный 2 2 2" xfId="9"/>
    <cellStyle name="Обычный 23" xfId="10"/>
    <cellStyle name="Обычный 3 31" xfId="11"/>
    <cellStyle name="Обычный 3 33" xfId="12"/>
    <cellStyle name="Обычный 5" xfId="13"/>
    <cellStyle name="Обычный 7" xfId="14"/>
    <cellStyle name="Финансовый 13" xfId="15"/>
    <cellStyle name="Финансовый 2" xfId="1"/>
    <cellStyle name="Финансовый 3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44"/>
  <sheetViews>
    <sheetView tabSelected="1" zoomScaleNormal="100" workbookViewId="0">
      <selection activeCell="L18" sqref="L18"/>
    </sheetView>
  </sheetViews>
  <sheetFormatPr defaultRowHeight="15.75" x14ac:dyDescent="0.25"/>
  <cols>
    <col min="1" max="1" width="66.42578125" style="1" customWidth="1"/>
    <col min="2" max="2" width="35.7109375" style="1" customWidth="1"/>
    <col min="3" max="3" width="26.5703125" style="22" customWidth="1"/>
    <col min="4" max="9" width="0" style="1" hidden="1" customWidth="1"/>
    <col min="10" max="10" width="9.140625" style="1"/>
    <col min="11" max="11" width="16.28515625" style="1" customWidth="1"/>
    <col min="12" max="16384" width="9.140625" style="1"/>
  </cols>
  <sheetData>
    <row r="1" spans="1:9" ht="99" customHeight="1" x14ac:dyDescent="0.25">
      <c r="B1" s="23" t="s">
        <v>0</v>
      </c>
      <c r="C1" s="23"/>
      <c r="D1" s="2"/>
      <c r="E1" s="2"/>
      <c r="F1" s="2"/>
      <c r="G1" s="2"/>
      <c r="H1" s="2"/>
      <c r="I1" s="2"/>
    </row>
    <row r="2" spans="1:9" ht="25.5" customHeight="1" x14ac:dyDescent="0.25">
      <c r="A2" s="24" t="s">
        <v>1</v>
      </c>
      <c r="B2" s="24"/>
      <c r="C2" s="24"/>
    </row>
    <row r="3" spans="1:9" ht="19.149999999999999" customHeight="1" x14ac:dyDescent="0.25">
      <c r="B3" s="3"/>
      <c r="C3" s="4" t="s">
        <v>2</v>
      </c>
    </row>
    <row r="4" spans="1:9" ht="18.75" customHeight="1" x14ac:dyDescent="0.25">
      <c r="A4" s="25" t="s">
        <v>3</v>
      </c>
      <c r="B4" s="27" t="s">
        <v>4</v>
      </c>
      <c r="C4" s="29" t="s">
        <v>5</v>
      </c>
    </row>
    <row r="5" spans="1:9" ht="18.75" customHeight="1" x14ac:dyDescent="0.25">
      <c r="A5" s="26"/>
      <c r="B5" s="28"/>
      <c r="C5" s="30"/>
      <c r="D5" s="5">
        <v>395978.2</v>
      </c>
      <c r="E5" s="5">
        <v>395978.2</v>
      </c>
      <c r="F5" s="5">
        <v>395978.2</v>
      </c>
      <c r="G5" s="5">
        <v>395978.2</v>
      </c>
      <c r="H5" s="5">
        <v>395978.2</v>
      </c>
      <c r="I5" s="5">
        <v>395978.2</v>
      </c>
    </row>
    <row r="6" spans="1:9" ht="18.75" x14ac:dyDescent="0.25">
      <c r="A6" s="6" t="s">
        <v>6</v>
      </c>
      <c r="B6" s="7"/>
      <c r="C6" s="8">
        <f>-C7</f>
        <v>-26224.649280000001</v>
      </c>
      <c r="D6" s="5" t="e">
        <f t="shared" ref="D6:I6" si="0">D9+D15+D20</f>
        <v>#REF!</v>
      </c>
      <c r="E6" s="5" t="e">
        <f t="shared" si="0"/>
        <v>#REF!</v>
      </c>
      <c r="F6" s="5" t="e">
        <f t="shared" si="0"/>
        <v>#REF!</v>
      </c>
      <c r="G6" s="5" t="e">
        <f t="shared" si="0"/>
        <v>#REF!</v>
      </c>
      <c r="H6" s="5" t="e">
        <f t="shared" si="0"/>
        <v>#REF!</v>
      </c>
      <c r="I6" s="5" t="e">
        <f t="shared" si="0"/>
        <v>#REF!</v>
      </c>
    </row>
    <row r="7" spans="1:9" ht="36.75" customHeight="1" x14ac:dyDescent="0.25">
      <c r="A7" s="6" t="s">
        <v>7</v>
      </c>
      <c r="B7" s="7" t="s">
        <v>8</v>
      </c>
      <c r="C7" s="8">
        <f>C14+C19+C24</f>
        <v>26224.649280000001</v>
      </c>
      <c r="D7" s="5"/>
      <c r="E7" s="5"/>
      <c r="F7" s="5"/>
      <c r="G7" s="5"/>
      <c r="H7" s="5"/>
      <c r="I7" s="5"/>
    </row>
    <row r="8" spans="1:9" ht="15.75" hidden="1" customHeight="1" x14ac:dyDescent="0.25">
      <c r="A8" s="6" t="s">
        <v>9</v>
      </c>
      <c r="B8" s="7" t="s">
        <v>10</v>
      </c>
      <c r="C8" s="8">
        <f>C9+C11</f>
        <v>0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</row>
    <row r="9" spans="1:9" s="11" customFormat="1" ht="31.5" hidden="1" customHeight="1" x14ac:dyDescent="0.25">
      <c r="A9" s="9" t="s">
        <v>11</v>
      </c>
      <c r="B9" s="7" t="s">
        <v>12</v>
      </c>
      <c r="C9" s="10">
        <f>C10</f>
        <v>0</v>
      </c>
      <c r="D9" s="5" t="e">
        <f t="shared" ref="D9:I9" si="1">D10-D12</f>
        <v>#REF!</v>
      </c>
      <c r="E9" s="5" t="e">
        <f t="shared" si="1"/>
        <v>#REF!</v>
      </c>
      <c r="F9" s="5" t="e">
        <f t="shared" si="1"/>
        <v>#REF!</v>
      </c>
      <c r="G9" s="5" t="e">
        <f t="shared" si="1"/>
        <v>#REF!</v>
      </c>
      <c r="H9" s="5" t="e">
        <f t="shared" si="1"/>
        <v>#REF!</v>
      </c>
      <c r="I9" s="5" t="e">
        <f t="shared" si="1"/>
        <v>#REF!</v>
      </c>
    </row>
    <row r="10" spans="1:9" ht="31.5" hidden="1" customHeight="1" x14ac:dyDescent="0.25">
      <c r="A10" s="9" t="s">
        <v>13</v>
      </c>
      <c r="B10" s="7" t="s">
        <v>14</v>
      </c>
      <c r="C10" s="10"/>
      <c r="D10" s="5" t="e">
        <f t="shared" ref="D10:I10" si="2">D11</f>
        <v>#REF!</v>
      </c>
      <c r="E10" s="5" t="e">
        <f t="shared" si="2"/>
        <v>#REF!</v>
      </c>
      <c r="F10" s="5" t="e">
        <f t="shared" si="2"/>
        <v>#REF!</v>
      </c>
      <c r="G10" s="5" t="e">
        <f t="shared" si="2"/>
        <v>#REF!</v>
      </c>
      <c r="H10" s="5" t="e">
        <f t="shared" si="2"/>
        <v>#REF!</v>
      </c>
      <c r="I10" s="5" t="e">
        <f t="shared" si="2"/>
        <v>#REF!</v>
      </c>
    </row>
    <row r="11" spans="1:9" ht="40.5" hidden="1" customHeight="1" x14ac:dyDescent="0.25">
      <c r="A11" s="9" t="s">
        <v>15</v>
      </c>
      <c r="B11" s="7" t="s">
        <v>16</v>
      </c>
      <c r="C11" s="10">
        <f>C12</f>
        <v>0</v>
      </c>
      <c r="D11" s="5" t="e">
        <f>D14+#REF!+D19-D17-D20</f>
        <v>#REF!</v>
      </c>
      <c r="E11" s="5" t="e">
        <f>E14+#REF!+E19-E17-E20</f>
        <v>#REF!</v>
      </c>
      <c r="F11" s="5" t="e">
        <f>F14+#REF!+F19-F17-F20</f>
        <v>#REF!</v>
      </c>
      <c r="G11" s="5" t="e">
        <f>G14+#REF!+G19-G17-G20</f>
        <v>#REF!</v>
      </c>
      <c r="H11" s="5" t="e">
        <f>H14+#REF!+H19-H17-H20</f>
        <v>#REF!</v>
      </c>
      <c r="I11" s="5" t="e">
        <f>I14+#REF!+I19-I17-I20</f>
        <v>#REF!</v>
      </c>
    </row>
    <row r="12" spans="1:9" ht="43.5" hidden="1" customHeight="1" x14ac:dyDescent="0.25">
      <c r="A12" s="9" t="s">
        <v>17</v>
      </c>
      <c r="B12" s="7" t="s">
        <v>18</v>
      </c>
      <c r="C12" s="10"/>
      <c r="D12" s="5">
        <f t="shared" ref="D12:I12" si="3">D14</f>
        <v>160000</v>
      </c>
      <c r="E12" s="5">
        <f t="shared" si="3"/>
        <v>160000</v>
      </c>
      <c r="F12" s="5">
        <f t="shared" si="3"/>
        <v>160000</v>
      </c>
      <c r="G12" s="5">
        <f t="shared" si="3"/>
        <v>160000</v>
      </c>
      <c r="H12" s="5">
        <f t="shared" si="3"/>
        <v>160000</v>
      </c>
      <c r="I12" s="5">
        <f t="shared" si="3"/>
        <v>160000</v>
      </c>
    </row>
    <row r="13" spans="1:9" ht="43.5" customHeight="1" x14ac:dyDescent="0.25">
      <c r="A13" s="6" t="s">
        <v>19</v>
      </c>
      <c r="B13" s="7" t="s">
        <v>20</v>
      </c>
      <c r="C13" s="8">
        <v>0</v>
      </c>
      <c r="D13" s="5"/>
      <c r="E13" s="5"/>
      <c r="F13" s="5"/>
      <c r="G13" s="5"/>
      <c r="H13" s="5"/>
      <c r="I13" s="5"/>
    </row>
    <row r="14" spans="1:9" ht="30.75" customHeight="1" x14ac:dyDescent="0.25">
      <c r="A14" s="6" t="s">
        <v>9</v>
      </c>
      <c r="B14" s="7" t="s">
        <v>21</v>
      </c>
      <c r="C14" s="8">
        <f>C15-C17</f>
        <v>4435</v>
      </c>
      <c r="D14" s="5">
        <v>160000</v>
      </c>
      <c r="E14" s="5">
        <v>160000</v>
      </c>
      <c r="F14" s="5">
        <v>160000</v>
      </c>
      <c r="G14" s="5">
        <v>160000</v>
      </c>
      <c r="H14" s="5">
        <v>160000</v>
      </c>
      <c r="I14" s="5">
        <v>160000</v>
      </c>
    </row>
    <row r="15" spans="1:9" s="11" customFormat="1" ht="42.75" customHeight="1" x14ac:dyDescent="0.25">
      <c r="A15" s="9" t="s">
        <v>22</v>
      </c>
      <c r="B15" s="12" t="s">
        <v>23</v>
      </c>
      <c r="C15" s="10">
        <f>C16</f>
        <v>4435</v>
      </c>
      <c r="D15" s="5">
        <f t="shared" ref="D15:I15" si="4">D16-D18</f>
        <v>-4978.640000000014</v>
      </c>
      <c r="E15" s="5">
        <f t="shared" si="4"/>
        <v>-4978.640000000014</v>
      </c>
      <c r="F15" s="5">
        <f t="shared" si="4"/>
        <v>-4978.640000000014</v>
      </c>
      <c r="G15" s="5">
        <f t="shared" si="4"/>
        <v>-4978.640000000014</v>
      </c>
      <c r="H15" s="5">
        <f t="shared" si="4"/>
        <v>-4978.640000000014</v>
      </c>
      <c r="I15" s="5">
        <f t="shared" si="4"/>
        <v>-4978.640000000014</v>
      </c>
    </row>
    <row r="16" spans="1:9" ht="37.5" customHeight="1" x14ac:dyDescent="0.25">
      <c r="A16" s="9" t="s">
        <v>24</v>
      </c>
      <c r="B16" s="12" t="s">
        <v>25</v>
      </c>
      <c r="C16" s="10">
        <v>4435</v>
      </c>
      <c r="D16" s="5">
        <f t="shared" ref="D16:I16" si="5">D17</f>
        <v>250000</v>
      </c>
      <c r="E16" s="5">
        <f t="shared" si="5"/>
        <v>250000</v>
      </c>
      <c r="F16" s="5">
        <f t="shared" si="5"/>
        <v>250000</v>
      </c>
      <c r="G16" s="5">
        <f t="shared" si="5"/>
        <v>250000</v>
      </c>
      <c r="H16" s="5">
        <f t="shared" si="5"/>
        <v>250000</v>
      </c>
      <c r="I16" s="5">
        <f t="shared" si="5"/>
        <v>250000</v>
      </c>
    </row>
    <row r="17" spans="1:11" ht="38.25" customHeight="1" x14ac:dyDescent="0.25">
      <c r="A17" s="9" t="s">
        <v>15</v>
      </c>
      <c r="B17" s="12" t="s">
        <v>26</v>
      </c>
      <c r="C17" s="10">
        <f>C18</f>
        <v>0</v>
      </c>
      <c r="D17" s="5">
        <v>250000</v>
      </c>
      <c r="E17" s="5">
        <v>250000</v>
      </c>
      <c r="F17" s="5">
        <v>250000</v>
      </c>
      <c r="G17" s="5">
        <v>250000</v>
      </c>
      <c r="H17" s="5">
        <v>250000</v>
      </c>
      <c r="I17" s="5">
        <v>250000</v>
      </c>
    </row>
    <row r="18" spans="1:11" ht="42" customHeight="1" x14ac:dyDescent="0.25">
      <c r="A18" s="9" t="s">
        <v>27</v>
      </c>
      <c r="B18" s="12" t="s">
        <v>28</v>
      </c>
      <c r="C18" s="10">
        <v>0</v>
      </c>
      <c r="D18" s="5">
        <f t="shared" ref="D18:I18" si="6">D19</f>
        <v>254978.64</v>
      </c>
      <c r="E18" s="5">
        <f t="shared" si="6"/>
        <v>254978.64</v>
      </c>
      <c r="F18" s="5">
        <f t="shared" si="6"/>
        <v>254978.64</v>
      </c>
      <c r="G18" s="5">
        <f t="shared" si="6"/>
        <v>254978.64</v>
      </c>
      <c r="H18" s="5">
        <f t="shared" si="6"/>
        <v>254978.64</v>
      </c>
      <c r="I18" s="5">
        <f t="shared" si="6"/>
        <v>254978.64</v>
      </c>
    </row>
    <row r="19" spans="1:11" ht="41.25" customHeight="1" x14ac:dyDescent="0.25">
      <c r="A19" s="6" t="s">
        <v>29</v>
      </c>
      <c r="B19" s="7" t="s">
        <v>30</v>
      </c>
      <c r="C19" s="8">
        <f>C20-(-C22)</f>
        <v>3065</v>
      </c>
      <c r="D19" s="5">
        <f t="shared" ref="D19:I19" si="7">4978.64+250000</f>
        <v>254978.64</v>
      </c>
      <c r="E19" s="5">
        <f t="shared" si="7"/>
        <v>254978.64</v>
      </c>
      <c r="F19" s="5">
        <f t="shared" si="7"/>
        <v>254978.64</v>
      </c>
      <c r="G19" s="5">
        <f t="shared" si="7"/>
        <v>254978.64</v>
      </c>
      <c r="H19" s="5">
        <f t="shared" si="7"/>
        <v>254978.64</v>
      </c>
      <c r="I19" s="5">
        <f t="shared" si="7"/>
        <v>254978.64</v>
      </c>
    </row>
    <row r="20" spans="1:11" s="11" customFormat="1" ht="55.5" customHeight="1" x14ac:dyDescent="0.25">
      <c r="A20" s="9" t="s">
        <v>31</v>
      </c>
      <c r="B20" s="12" t="s">
        <v>32</v>
      </c>
      <c r="C20" s="10">
        <f>C21</f>
        <v>8065</v>
      </c>
      <c r="D20" s="5" t="e">
        <f>#REF!+D21</f>
        <v>#REF!</v>
      </c>
      <c r="E20" s="5" t="e">
        <f>#REF!+E21</f>
        <v>#REF!</v>
      </c>
      <c r="F20" s="5" t="e">
        <f>#REF!+F21</f>
        <v>#REF!</v>
      </c>
      <c r="G20" s="5" t="e">
        <f>#REF!+G21</f>
        <v>#REF!</v>
      </c>
      <c r="H20" s="5" t="e">
        <f>#REF!+H21</f>
        <v>#REF!</v>
      </c>
      <c r="I20" s="5" t="e">
        <f>#REF!+I21</f>
        <v>#REF!</v>
      </c>
    </row>
    <row r="21" spans="1:11" ht="58.5" customHeight="1" x14ac:dyDescent="0.25">
      <c r="A21" s="9" t="s">
        <v>33</v>
      </c>
      <c r="B21" s="12" t="s">
        <v>34</v>
      </c>
      <c r="C21" s="10">
        <f>5000+3065</f>
        <v>8065</v>
      </c>
      <c r="D21" s="5" t="e">
        <f>D22 -#REF!</f>
        <v>#REF!</v>
      </c>
      <c r="E21" s="5" t="e">
        <f>E22 -#REF!</f>
        <v>#REF!</v>
      </c>
      <c r="F21" s="5" t="e">
        <f>F22 -#REF!</f>
        <v>#REF!</v>
      </c>
      <c r="G21" s="5" t="e">
        <f>G22 -#REF!</f>
        <v>#REF!</v>
      </c>
      <c r="H21" s="5" t="e">
        <f>H22 -#REF!</f>
        <v>#REF!</v>
      </c>
      <c r="I21" s="5" t="e">
        <f>I22 -#REF!</f>
        <v>#REF!</v>
      </c>
    </row>
    <row r="22" spans="1:11" ht="54.75" customHeight="1" x14ac:dyDescent="0.25">
      <c r="A22" s="9" t="s">
        <v>35</v>
      </c>
      <c r="B22" s="12" t="s">
        <v>36</v>
      </c>
      <c r="C22" s="10">
        <f>C23</f>
        <v>-5000</v>
      </c>
      <c r="D22" s="5" t="e">
        <f>#REF!+D23</f>
        <v>#REF!</v>
      </c>
      <c r="E22" s="5" t="e">
        <f>#REF!+E23</f>
        <v>#REF!</v>
      </c>
      <c r="F22" s="5" t="e">
        <f>#REF!+F23</f>
        <v>#REF!</v>
      </c>
      <c r="G22" s="5" t="e">
        <f>#REF!+G23</f>
        <v>#REF!</v>
      </c>
      <c r="H22" s="5" t="e">
        <f>#REF!+H23</f>
        <v>#REF!</v>
      </c>
      <c r="I22" s="5" t="e">
        <f>#REF!+I23</f>
        <v>#REF!</v>
      </c>
    </row>
    <row r="23" spans="1:11" ht="54.75" customHeight="1" x14ac:dyDescent="0.25">
      <c r="A23" s="9" t="s">
        <v>37</v>
      </c>
      <c r="B23" s="12" t="s">
        <v>38</v>
      </c>
      <c r="C23" s="10">
        <v>-5000</v>
      </c>
      <c r="D23" s="5">
        <v>2800</v>
      </c>
      <c r="E23" s="5">
        <v>2800</v>
      </c>
      <c r="F23" s="5">
        <v>2800</v>
      </c>
      <c r="G23" s="5">
        <v>2800</v>
      </c>
      <c r="H23" s="5">
        <v>2800</v>
      </c>
      <c r="I23" s="5">
        <v>2800</v>
      </c>
    </row>
    <row r="24" spans="1:11" ht="18.75" x14ac:dyDescent="0.25">
      <c r="A24" s="9" t="s">
        <v>39</v>
      </c>
      <c r="B24" s="12" t="s">
        <v>8</v>
      </c>
      <c r="C24" s="10">
        <v>18724.649280000001</v>
      </c>
      <c r="K24" s="13"/>
    </row>
    <row r="25" spans="1:11" ht="31.5" hidden="1" x14ac:dyDescent="0.25">
      <c r="A25" s="9" t="s">
        <v>19</v>
      </c>
      <c r="B25" s="12" t="s">
        <v>20</v>
      </c>
      <c r="C25" s="14"/>
      <c r="K25" s="15"/>
    </row>
    <row r="26" spans="1:11" ht="38.25" hidden="1" customHeight="1" x14ac:dyDescent="0.25">
      <c r="A26" s="9" t="s">
        <v>40</v>
      </c>
      <c r="B26" s="12" t="s">
        <v>41</v>
      </c>
      <c r="C26" s="14"/>
    </row>
    <row r="27" spans="1:11" ht="31.5" hidden="1" x14ac:dyDescent="0.25">
      <c r="A27" s="9" t="s">
        <v>42</v>
      </c>
      <c r="B27" s="12" t="s">
        <v>43</v>
      </c>
      <c r="C27" s="16"/>
    </row>
    <row r="28" spans="1:11" x14ac:dyDescent="0.25">
      <c r="B28" s="17"/>
      <c r="C28" s="18"/>
    </row>
    <row r="29" spans="1:11" x14ac:dyDescent="0.25">
      <c r="B29" s="17"/>
      <c r="C29" s="18"/>
    </row>
    <row r="30" spans="1:11" x14ac:dyDescent="0.25">
      <c r="B30" s="17"/>
      <c r="C30" s="18"/>
    </row>
    <row r="31" spans="1:11" x14ac:dyDescent="0.25">
      <c r="B31" s="17"/>
      <c r="C31" s="18"/>
    </row>
    <row r="32" spans="1:11" x14ac:dyDescent="0.25">
      <c r="B32" s="19"/>
      <c r="C32" s="20"/>
    </row>
    <row r="33" spans="2:3" x14ac:dyDescent="0.25">
      <c r="B33" s="19"/>
      <c r="C33" s="20"/>
    </row>
    <row r="34" spans="2:3" x14ac:dyDescent="0.25">
      <c r="B34" s="19"/>
      <c r="C34" s="20"/>
    </row>
    <row r="35" spans="2:3" x14ac:dyDescent="0.25">
      <c r="C35" s="21"/>
    </row>
    <row r="36" spans="2:3" x14ac:dyDescent="0.25">
      <c r="C36" s="21"/>
    </row>
    <row r="37" spans="2:3" x14ac:dyDescent="0.25">
      <c r="C37" s="21"/>
    </row>
    <row r="38" spans="2:3" x14ac:dyDescent="0.25">
      <c r="C38" s="21"/>
    </row>
    <row r="39" spans="2:3" x14ac:dyDescent="0.25">
      <c r="C39" s="21"/>
    </row>
    <row r="40" spans="2:3" x14ac:dyDescent="0.25">
      <c r="C40" s="21"/>
    </row>
    <row r="41" spans="2:3" x14ac:dyDescent="0.25">
      <c r="C41" s="21"/>
    </row>
    <row r="42" spans="2:3" x14ac:dyDescent="0.25">
      <c r="C42" s="21"/>
    </row>
    <row r="43" spans="2:3" x14ac:dyDescent="0.25">
      <c r="C43" s="21"/>
    </row>
    <row r="44" spans="2:3" x14ac:dyDescent="0.25">
      <c r="C44" s="21"/>
    </row>
    <row r="45" spans="2:3" x14ac:dyDescent="0.25">
      <c r="C45" s="21"/>
    </row>
    <row r="46" spans="2:3" x14ac:dyDescent="0.25">
      <c r="C46" s="21"/>
    </row>
    <row r="47" spans="2:3" x14ac:dyDescent="0.25">
      <c r="C47" s="21"/>
    </row>
    <row r="48" spans="2:3" x14ac:dyDescent="0.25">
      <c r="C48" s="21"/>
    </row>
    <row r="49" spans="3:3" x14ac:dyDescent="0.25">
      <c r="C49" s="21"/>
    </row>
    <row r="50" spans="3:3" x14ac:dyDescent="0.25">
      <c r="C50" s="21"/>
    </row>
    <row r="51" spans="3:3" x14ac:dyDescent="0.25">
      <c r="C51" s="21"/>
    </row>
    <row r="52" spans="3:3" x14ac:dyDescent="0.25">
      <c r="C52" s="21"/>
    </row>
    <row r="53" spans="3:3" x14ac:dyDescent="0.25">
      <c r="C53" s="21"/>
    </row>
    <row r="54" spans="3:3" x14ac:dyDescent="0.25">
      <c r="C54" s="21"/>
    </row>
    <row r="55" spans="3:3" x14ac:dyDescent="0.25">
      <c r="C55" s="21"/>
    </row>
    <row r="56" spans="3:3" x14ac:dyDescent="0.25">
      <c r="C56" s="21"/>
    </row>
    <row r="57" spans="3:3" x14ac:dyDescent="0.25">
      <c r="C57" s="21"/>
    </row>
    <row r="58" spans="3:3" x14ac:dyDescent="0.25">
      <c r="C58" s="21"/>
    </row>
    <row r="59" spans="3:3" x14ac:dyDescent="0.25">
      <c r="C59" s="21"/>
    </row>
    <row r="60" spans="3:3" x14ac:dyDescent="0.25">
      <c r="C60" s="21"/>
    </row>
    <row r="61" spans="3:3" x14ac:dyDescent="0.25">
      <c r="C61" s="21"/>
    </row>
    <row r="62" spans="3:3" x14ac:dyDescent="0.25">
      <c r="C62" s="21"/>
    </row>
    <row r="63" spans="3:3" x14ac:dyDescent="0.25">
      <c r="C63" s="21"/>
    </row>
    <row r="64" spans="3:3" x14ac:dyDescent="0.25">
      <c r="C64" s="21"/>
    </row>
    <row r="65" spans="3:3" x14ac:dyDescent="0.25">
      <c r="C65" s="21"/>
    </row>
    <row r="66" spans="3:3" x14ac:dyDescent="0.25">
      <c r="C66" s="21"/>
    </row>
    <row r="67" spans="3:3" x14ac:dyDescent="0.25">
      <c r="C67" s="21"/>
    </row>
    <row r="68" spans="3:3" x14ac:dyDescent="0.25">
      <c r="C68" s="21"/>
    </row>
    <row r="69" spans="3:3" x14ac:dyDescent="0.25">
      <c r="C69" s="21"/>
    </row>
    <row r="70" spans="3:3" x14ac:dyDescent="0.25">
      <c r="C70" s="21"/>
    </row>
    <row r="71" spans="3:3" x14ac:dyDescent="0.25">
      <c r="C71" s="21"/>
    </row>
    <row r="72" spans="3:3" x14ac:dyDescent="0.25">
      <c r="C72" s="21"/>
    </row>
    <row r="73" spans="3:3" x14ac:dyDescent="0.25">
      <c r="C73" s="21"/>
    </row>
    <row r="74" spans="3:3" x14ac:dyDescent="0.25">
      <c r="C74" s="21"/>
    </row>
    <row r="75" spans="3:3" x14ac:dyDescent="0.25">
      <c r="C75" s="21"/>
    </row>
    <row r="76" spans="3:3" x14ac:dyDescent="0.25">
      <c r="C76" s="21"/>
    </row>
    <row r="77" spans="3:3" x14ac:dyDescent="0.25">
      <c r="C77" s="21"/>
    </row>
    <row r="78" spans="3:3" x14ac:dyDescent="0.25">
      <c r="C78" s="21"/>
    </row>
    <row r="79" spans="3:3" x14ac:dyDescent="0.25">
      <c r="C79" s="21"/>
    </row>
    <row r="80" spans="3:3" x14ac:dyDescent="0.25">
      <c r="C80" s="21"/>
    </row>
    <row r="81" spans="3:3" x14ac:dyDescent="0.25">
      <c r="C81" s="21"/>
    </row>
    <row r="82" spans="3:3" x14ac:dyDescent="0.25">
      <c r="C82" s="21"/>
    </row>
    <row r="83" spans="3:3" x14ac:dyDescent="0.25">
      <c r="C83" s="21"/>
    </row>
    <row r="84" spans="3:3" x14ac:dyDescent="0.25">
      <c r="C84" s="21"/>
    </row>
    <row r="85" spans="3:3" x14ac:dyDescent="0.25">
      <c r="C85" s="21"/>
    </row>
    <row r="86" spans="3:3" x14ac:dyDescent="0.25">
      <c r="C86" s="21"/>
    </row>
    <row r="87" spans="3:3" x14ac:dyDescent="0.25">
      <c r="C87" s="21"/>
    </row>
    <row r="88" spans="3:3" x14ac:dyDescent="0.25">
      <c r="C88" s="21"/>
    </row>
    <row r="89" spans="3:3" x14ac:dyDescent="0.25">
      <c r="C89" s="21"/>
    </row>
    <row r="90" spans="3:3" x14ac:dyDescent="0.25">
      <c r="C90" s="21"/>
    </row>
    <row r="91" spans="3:3" x14ac:dyDescent="0.25">
      <c r="C91" s="21"/>
    </row>
    <row r="92" spans="3:3" x14ac:dyDescent="0.25">
      <c r="C92" s="21"/>
    </row>
    <row r="93" spans="3:3" x14ac:dyDescent="0.25">
      <c r="C93" s="21"/>
    </row>
    <row r="94" spans="3:3" x14ac:dyDescent="0.25">
      <c r="C94" s="21"/>
    </row>
    <row r="95" spans="3:3" x14ac:dyDescent="0.25">
      <c r="C95" s="21"/>
    </row>
    <row r="96" spans="3:3" x14ac:dyDescent="0.25">
      <c r="C96" s="21"/>
    </row>
    <row r="97" spans="3:3" x14ac:dyDescent="0.25">
      <c r="C97" s="21"/>
    </row>
    <row r="98" spans="3:3" x14ac:dyDescent="0.25">
      <c r="C98" s="21"/>
    </row>
    <row r="99" spans="3:3" x14ac:dyDescent="0.25">
      <c r="C99" s="21"/>
    </row>
    <row r="100" spans="3:3" x14ac:dyDescent="0.25">
      <c r="C100" s="21"/>
    </row>
    <row r="101" spans="3:3" x14ac:dyDescent="0.25">
      <c r="C101" s="21"/>
    </row>
    <row r="102" spans="3:3" x14ac:dyDescent="0.25">
      <c r="C102" s="21"/>
    </row>
    <row r="103" spans="3:3" x14ac:dyDescent="0.25">
      <c r="C103" s="21"/>
    </row>
    <row r="104" spans="3:3" x14ac:dyDescent="0.25">
      <c r="C104" s="21"/>
    </row>
    <row r="105" spans="3:3" x14ac:dyDescent="0.25">
      <c r="C105" s="21"/>
    </row>
    <row r="106" spans="3:3" x14ac:dyDescent="0.25">
      <c r="C106" s="21"/>
    </row>
    <row r="107" spans="3:3" x14ac:dyDescent="0.25">
      <c r="C107" s="21"/>
    </row>
    <row r="108" spans="3:3" x14ac:dyDescent="0.25">
      <c r="C108" s="21"/>
    </row>
    <row r="109" spans="3:3" x14ac:dyDescent="0.25">
      <c r="C109" s="21"/>
    </row>
    <row r="110" spans="3:3" x14ac:dyDescent="0.25">
      <c r="C110" s="21"/>
    </row>
    <row r="111" spans="3:3" x14ac:dyDescent="0.25">
      <c r="C111" s="21"/>
    </row>
    <row r="112" spans="3:3" x14ac:dyDescent="0.25">
      <c r="C112" s="21"/>
    </row>
    <row r="113" spans="3:3" x14ac:dyDescent="0.25">
      <c r="C113" s="21"/>
    </row>
    <row r="114" spans="3:3" x14ac:dyDescent="0.25">
      <c r="C114" s="21"/>
    </row>
    <row r="115" spans="3:3" x14ac:dyDescent="0.25">
      <c r="C115" s="21"/>
    </row>
    <row r="116" spans="3:3" x14ac:dyDescent="0.25">
      <c r="C116" s="21"/>
    </row>
    <row r="117" spans="3:3" x14ac:dyDescent="0.25">
      <c r="C117" s="21"/>
    </row>
    <row r="118" spans="3:3" x14ac:dyDescent="0.25">
      <c r="C118" s="21"/>
    </row>
    <row r="119" spans="3:3" x14ac:dyDescent="0.25">
      <c r="C119" s="21"/>
    </row>
    <row r="120" spans="3:3" x14ac:dyDescent="0.25">
      <c r="C120" s="21"/>
    </row>
    <row r="121" spans="3:3" x14ac:dyDescent="0.25">
      <c r="C121" s="21"/>
    </row>
    <row r="122" spans="3:3" x14ac:dyDescent="0.25">
      <c r="C122" s="21"/>
    </row>
    <row r="123" spans="3:3" x14ac:dyDescent="0.25">
      <c r="C123" s="21"/>
    </row>
    <row r="124" spans="3:3" x14ac:dyDescent="0.25">
      <c r="C124" s="21"/>
    </row>
    <row r="125" spans="3:3" x14ac:dyDescent="0.25">
      <c r="C125" s="21"/>
    </row>
    <row r="126" spans="3:3" x14ac:dyDescent="0.25">
      <c r="C126" s="21"/>
    </row>
    <row r="127" spans="3:3" x14ac:dyDescent="0.25">
      <c r="C127" s="21"/>
    </row>
    <row r="128" spans="3:3" x14ac:dyDescent="0.25">
      <c r="C128" s="21"/>
    </row>
    <row r="129" spans="3:3" x14ac:dyDescent="0.25">
      <c r="C129" s="21"/>
    </row>
    <row r="130" spans="3:3" x14ac:dyDescent="0.25">
      <c r="C130" s="21"/>
    </row>
    <row r="131" spans="3:3" x14ac:dyDescent="0.25">
      <c r="C131" s="21"/>
    </row>
    <row r="132" spans="3:3" x14ac:dyDescent="0.25">
      <c r="C132" s="21"/>
    </row>
    <row r="133" spans="3:3" x14ac:dyDescent="0.25">
      <c r="C133" s="21"/>
    </row>
    <row r="134" spans="3:3" x14ac:dyDescent="0.25">
      <c r="C134" s="21"/>
    </row>
    <row r="135" spans="3:3" x14ac:dyDescent="0.25">
      <c r="C135" s="21"/>
    </row>
    <row r="136" spans="3:3" x14ac:dyDescent="0.25">
      <c r="C136" s="21"/>
    </row>
    <row r="137" spans="3:3" x14ac:dyDescent="0.25">
      <c r="C137" s="21"/>
    </row>
    <row r="138" spans="3:3" x14ac:dyDescent="0.25">
      <c r="C138" s="21"/>
    </row>
    <row r="139" spans="3:3" x14ac:dyDescent="0.25">
      <c r="C139" s="21"/>
    </row>
    <row r="140" spans="3:3" x14ac:dyDescent="0.25">
      <c r="C140" s="21"/>
    </row>
    <row r="141" spans="3:3" x14ac:dyDescent="0.25">
      <c r="C141" s="21"/>
    </row>
    <row r="142" spans="3:3" x14ac:dyDescent="0.25">
      <c r="C142" s="21"/>
    </row>
    <row r="143" spans="3:3" x14ac:dyDescent="0.25">
      <c r="C143" s="21"/>
    </row>
    <row r="144" spans="3:3" x14ac:dyDescent="0.25">
      <c r="C144" s="21"/>
    </row>
  </sheetData>
  <mergeCells count="5">
    <mergeCell ref="B1:C1"/>
    <mergeCell ref="A2:C2"/>
    <mergeCell ref="A4:A5"/>
    <mergeCell ref="B4:B5"/>
    <mergeCell ref="C4:C5"/>
  </mergeCells>
  <pageMargins left="0.9055118110236221" right="0" top="0.35433070866141736" bottom="0.35433070866141736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MSI</cp:lastModifiedBy>
  <dcterms:created xsi:type="dcterms:W3CDTF">2022-11-11T11:21:47Z</dcterms:created>
  <dcterms:modified xsi:type="dcterms:W3CDTF">2022-11-16T02:59:13Z</dcterms:modified>
</cp:coreProperties>
</file>